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50" activeTab="0"/>
  </bookViews>
  <sheets>
    <sheet name=" додаток 2" sheetId="1" r:id="rId1"/>
    <sheet name="додаток 3" sheetId="2" r:id="rId2"/>
  </sheets>
  <definedNames>
    <definedName name="_xlnm.Print_Titles" localSheetId="0">' додаток 2'!$6:$7</definedName>
    <definedName name="_xlnm.Print_Area" localSheetId="0">' додаток 2'!$A$1:$Q$96</definedName>
    <definedName name="_xlnm.Print_Area" localSheetId="1">'додаток 3'!$A$1:$Q$14</definedName>
  </definedNames>
  <calcPr fullCalcOnLoad="1"/>
</workbook>
</file>

<file path=xl/sharedStrings.xml><?xml version="1.0" encoding="utf-8"?>
<sst xmlns="http://schemas.openxmlformats.org/spreadsheetml/2006/main" count="221" uniqueCount="188">
  <si>
    <t>Код</t>
  </si>
  <si>
    <t xml:space="preserve">Усього </t>
  </si>
  <si>
    <t>Разом</t>
  </si>
  <si>
    <t>Заг.фонд</t>
  </si>
  <si>
    <t>Спец.ф</t>
  </si>
  <si>
    <t>Додаток 3</t>
  </si>
  <si>
    <t>Кредитування бюджету (за функціональною структорою)</t>
  </si>
  <si>
    <t>Загальний фонд</t>
  </si>
  <si>
    <t>Спеціальний фонд</t>
  </si>
  <si>
    <t>Надання пільгового довгострокового  кредиту громадянам на будівництво (реконструкцію) та придбання житла</t>
  </si>
  <si>
    <t>Поверенння коштів, наданих для кредитування  громадян на будівництво (реконструкцію) та придбання житла</t>
  </si>
  <si>
    <t>РАЗОМ</t>
  </si>
  <si>
    <t>Н.А. Геращенко</t>
  </si>
  <si>
    <t>Керуюча справами</t>
  </si>
  <si>
    <t>Додаток 2</t>
  </si>
  <si>
    <t>тис. грн.</t>
  </si>
  <si>
    <t xml:space="preserve">Міський голова </t>
  </si>
  <si>
    <t>Ю.О. Бурлака</t>
  </si>
  <si>
    <t>Спец.ф.</t>
  </si>
  <si>
    <t xml:space="preserve">до рішення  міської ради </t>
  </si>
  <si>
    <t>Назва</t>
  </si>
  <si>
    <t>Процент виконання до затверджених показників</t>
  </si>
  <si>
    <t>М. Терещенко</t>
  </si>
  <si>
    <t xml:space="preserve">КПКВ </t>
  </si>
  <si>
    <t>1000</t>
  </si>
  <si>
    <t>2000</t>
  </si>
  <si>
    <t>3011</t>
  </si>
  <si>
    <t>3012</t>
  </si>
  <si>
    <t>3021</t>
  </si>
  <si>
    <t>3022</t>
  </si>
  <si>
    <t>3031</t>
  </si>
  <si>
    <t>3033</t>
  </si>
  <si>
    <t>3041</t>
  </si>
  <si>
    <t>3042</t>
  </si>
  <si>
    <t>3043</t>
  </si>
  <si>
    <t>3044</t>
  </si>
  <si>
    <t>3045</t>
  </si>
  <si>
    <t>3046</t>
  </si>
  <si>
    <t>3047</t>
  </si>
  <si>
    <t>3050</t>
  </si>
  <si>
    <t>3090</t>
  </si>
  <si>
    <t>3104</t>
  </si>
  <si>
    <t>3105</t>
  </si>
  <si>
    <t>3112</t>
  </si>
  <si>
    <t>3131</t>
  </si>
  <si>
    <t>3160</t>
  </si>
  <si>
    <t>4000</t>
  </si>
  <si>
    <t>5000</t>
  </si>
  <si>
    <t>6000</t>
  </si>
  <si>
    <t>8000</t>
  </si>
  <si>
    <t>3000</t>
  </si>
  <si>
    <t>0100</t>
  </si>
  <si>
    <t xml:space="preserve">Планові показники на 2018 рік </t>
  </si>
  <si>
    <t>Процент виконання до касових видатків за І квартал 2017 р.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</si>
  <si>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</si>
  <si>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</si>
  <si>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</si>
  <si>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</si>
  <si>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</si>
  <si>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</si>
  <si>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</si>
  <si>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</si>
  <si>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</si>
  <si>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</si>
  <si>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</si>
  <si>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</si>
  <si>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</si>
  <si>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</si>
  <si>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</si>
  <si>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</si>
  <si>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</si>
  <si>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</si>
  <si>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</si>
  <si>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</si>
  <si>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</si>
  <si>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</si>
  <si>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</si>
  <si>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</si>
  <si>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</si>
  <si>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</si>
  <si>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</si>
  <si>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</si>
  <si>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</si>
  <si>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</si>
  <si>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</si>
  <si>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Соціальний захист та соціальне забезпечення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</si>
  <si>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</si>
  <si>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</si>
  <si>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</si>
  <si>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</si>
  <si>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</si>
  <si>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</si>
  <si>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</si>
  <si>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</si>
  <si>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</si>
  <si>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</si>
  <si>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</si>
  <si>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</si>
  <si>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</si>
  <si>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</si>
  <si>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</si>
  <si>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</si>
  <si>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</si>
  <si>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</si>
  <si>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</si>
  <si>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</si>
  <si>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</si>
  <si>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</si>
  <si>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</si>
  <si>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</si>
  <si>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</si>
  <si>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</si>
  <si>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</si>
  <si>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</si>
  <si>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</si>
  <si>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Заходи державної політики з питань дітей та їх соціального захисту</t>
  </si>
  <si>
    <t>3122</t>
  </si>
  <si>
    <t>Заходи державної політики із забезпечення рівних прав та можливостей жінок та чоловіків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</si>
  <si>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</si>
  <si>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</si>
  <si>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</si>
  <si>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</si>
  <si>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</si>
  <si>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</si>
  <si>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</si>
  <si>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</si>
  <si>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</si>
  <si>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</si>
  <si>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</si>
  <si>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</si>
  <si>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</si>
  <si>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</si>
  <si>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</si>
  <si>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</si>
  <si>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</si>
  <si>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</si>
  <si>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Культура i мистецтво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</si>
  <si>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</si>
  <si>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</si>
  <si>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</si>
  <si>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</si>
  <si>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</si>
  <si>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</si>
  <si>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</si>
  <si>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</si>
  <si>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</si>
  <si>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</si>
  <si>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</si>
  <si>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</si>
  <si>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</si>
  <si>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</si>
  <si>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</si>
  <si>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</si>
  <si>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</si>
  <si>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</si>
  <si>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</si>
  <si>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</si>
  <si>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</si>
  <si>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</si>
  <si>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</si>
  <si>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</si>
  <si>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</si>
  <si>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</si>
  <si>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</si>
  <si>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</si>
  <si>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</si>
  <si>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</si>
  <si>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</si>
  <si>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Інша економічна діяльність</t>
  </si>
  <si>
    <t>Запобігання та ліквідація забруднення навколишнього природного середовища</t>
  </si>
  <si>
    <t>громадські роботи</t>
  </si>
  <si>
    <t>Землеустрій</t>
  </si>
  <si>
    <t>Підприємництво</t>
  </si>
  <si>
    <t>Мобілізація</t>
  </si>
  <si>
    <t>Заходи громадського порядку та безпеки</t>
  </si>
  <si>
    <t>Резервний фонд</t>
  </si>
  <si>
    <t>Житловий фонд</t>
  </si>
  <si>
    <t>Житло дфтям-сиротам</t>
  </si>
  <si>
    <t>витрати на придбання житла</t>
  </si>
  <si>
    <t>Придбання житла</t>
  </si>
  <si>
    <t>Співфінансування</t>
  </si>
  <si>
    <t xml:space="preserve">Видатки бюджету м. Глухова за І півріччя 2018 р. </t>
  </si>
  <si>
    <t>Касові видатки за І півріччя 2017 р.</t>
  </si>
  <si>
    <t>Касові видатки за І півріччя 2018 р.</t>
  </si>
  <si>
    <t xml:space="preserve">Кредитування з міського бюджету за І півріччя 2018 р. </t>
  </si>
  <si>
    <t>Процент виконання до касових видатків за І півріччя 2017 р.</t>
  </si>
  <si>
    <t>29.08.2018  № 350</t>
  </si>
  <si>
    <t>29.08.2018 № 350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</si>
</sst>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"/>
    <numFmt numFmtId="190" formatCode="0.000"/>
    <numFmt numFmtId="191" formatCode="#,##0.000"/>
    <numFmt numFmtId="192" formatCode="_-* #,##0.0_р_._-;\-* #,##0.0_р_._-;_-* &quot;-&quot;??_р_._-;_-@_-"/>
    <numFmt numFmtId="193" formatCode="0.00000"/>
    <numFmt numFmtId="194" formatCode="0.0000"/>
    <numFmt numFmtId="195" formatCode="#,##0.0"/>
    <numFmt numFmtId="196" formatCode="#,##0.00000"/>
  </numFmts>
  <fonts count="3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justify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justify"/>
    </xf>
    <xf numFmtId="189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9" fontId="5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189" fontId="5" fillId="0" borderId="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89" fontId="5" fillId="0" borderId="10" xfId="0" applyNumberFormat="1" applyFont="1" applyFill="1" applyBorder="1" applyAlignment="1">
      <alignment horizontal="right" vertical="center" wrapText="1"/>
    </xf>
    <xf numFmtId="189" fontId="5" fillId="0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189" fontId="1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justify" textRotation="90"/>
    </xf>
    <xf numFmtId="189" fontId="12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9" fontId="13" fillId="0" borderId="0" xfId="0" applyNumberFormat="1" applyFont="1" applyFill="1" applyAlignment="1">
      <alignment horizontal="justify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quotePrefix="1">
      <alignment vertical="center" wrapText="1"/>
    </xf>
    <xf numFmtId="189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189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89" fontId="4" fillId="0" borderId="10" xfId="0" applyNumberFormat="1" applyFont="1" applyBorder="1" applyAlignment="1">
      <alignment vertical="center" wrapText="1"/>
    </xf>
    <xf numFmtId="189" fontId="5" fillId="24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justify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justify"/>
    </xf>
    <xf numFmtId="0" fontId="4" fillId="0" borderId="17" xfId="0" applyFont="1" applyFill="1" applyBorder="1" applyAlignment="1">
      <alignment horizontal="justify"/>
    </xf>
    <xf numFmtId="0" fontId="4" fillId="0" borderId="18" xfId="0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99"/>
  <sheetViews>
    <sheetView showZeros="0" tabSelected="1" zoomScale="85" zoomScaleNormal="85" zoomScaleSheetLayoutView="85" zoomScalePageLayoutView="0" workbookViewId="0" topLeftCell="A1">
      <pane xSplit="2" ySplit="7" topLeftCell="C8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K3" sqref="K3"/>
    </sheetView>
  </sheetViews>
  <sheetFormatPr defaultColWidth="9.00390625" defaultRowHeight="12.75"/>
  <cols>
    <col min="1" max="1" width="8.125" style="9" customWidth="1"/>
    <col min="2" max="2" width="47.75390625" style="17" customWidth="1"/>
    <col min="3" max="3" width="8.75390625" style="17" bestFit="1" customWidth="1"/>
    <col min="4" max="4" width="6.75390625" style="17" bestFit="1" customWidth="1"/>
    <col min="5" max="5" width="8.75390625" style="17" bestFit="1" customWidth="1"/>
    <col min="6" max="6" width="9.75390625" style="18" customWidth="1"/>
    <col min="7" max="7" width="6.75390625" style="4" bestFit="1" customWidth="1"/>
    <col min="8" max="8" width="8.75390625" style="6" bestFit="1" customWidth="1"/>
    <col min="9" max="10" width="8.375" style="4" bestFit="1" customWidth="1"/>
    <col min="11" max="11" width="9.125" style="6" customWidth="1"/>
    <col min="12" max="14" width="8.125" style="6" bestFit="1" customWidth="1"/>
    <col min="15" max="15" width="9.25390625" style="4" customWidth="1"/>
    <col min="16" max="16" width="8.125" style="4" bestFit="1" customWidth="1"/>
    <col min="17" max="17" width="8.125" style="6" bestFit="1" customWidth="1"/>
    <col min="18" max="16384" width="9.125" style="4" customWidth="1"/>
  </cols>
  <sheetData>
    <row r="1" spans="11:18" ht="15" customHeight="1">
      <c r="K1" s="74" t="s">
        <v>14</v>
      </c>
      <c r="L1" s="74"/>
      <c r="M1" s="74"/>
      <c r="N1" s="74"/>
      <c r="O1" s="74"/>
      <c r="P1" s="74"/>
      <c r="Q1" s="4"/>
      <c r="R1" s="7"/>
    </row>
    <row r="2" spans="3:18" ht="12" customHeight="1">
      <c r="C2" s="49"/>
      <c r="D2" s="50"/>
      <c r="E2" s="50"/>
      <c r="F2" s="51"/>
      <c r="K2" s="81" t="s">
        <v>19</v>
      </c>
      <c r="L2" s="81"/>
      <c r="M2" s="81"/>
      <c r="N2" s="81"/>
      <c r="O2" s="81"/>
      <c r="P2" s="81"/>
      <c r="Q2" s="81"/>
      <c r="R2" s="19"/>
    </row>
    <row r="3" spans="11:18" ht="12.75">
      <c r="K3" s="9" t="s">
        <v>187</v>
      </c>
      <c r="L3" s="9"/>
      <c r="M3" s="9"/>
      <c r="N3" s="9"/>
      <c r="P3" s="8"/>
      <c r="Q3" s="4"/>
      <c r="R3" s="8"/>
    </row>
    <row r="4" spans="1:18" ht="18.75">
      <c r="A4" s="85" t="s">
        <v>181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0"/>
    </row>
    <row r="5" spans="1:17" ht="12.75">
      <c r="A5" s="23"/>
      <c r="B5" s="24"/>
      <c r="C5" s="24"/>
      <c r="D5" s="24"/>
      <c r="E5" s="24"/>
      <c r="F5" s="25"/>
      <c r="G5" s="10"/>
      <c r="H5" s="10"/>
      <c r="I5" s="10"/>
      <c r="Q5" s="4" t="s">
        <v>15</v>
      </c>
    </row>
    <row r="6" spans="1:17" s="1" customFormat="1" ht="39" customHeight="1">
      <c r="A6" s="52" t="s">
        <v>23</v>
      </c>
      <c r="B6" s="79" t="s">
        <v>20</v>
      </c>
      <c r="C6" s="76" t="s">
        <v>182</v>
      </c>
      <c r="D6" s="77"/>
      <c r="E6" s="78"/>
      <c r="F6" s="75" t="s">
        <v>52</v>
      </c>
      <c r="G6" s="75"/>
      <c r="H6" s="75"/>
      <c r="I6" s="76" t="s">
        <v>183</v>
      </c>
      <c r="J6" s="77"/>
      <c r="K6" s="78"/>
      <c r="L6" s="82" t="s">
        <v>53</v>
      </c>
      <c r="M6" s="83"/>
      <c r="N6" s="84"/>
      <c r="O6" s="75" t="s">
        <v>21</v>
      </c>
      <c r="P6" s="75"/>
      <c r="Q6" s="75"/>
    </row>
    <row r="7" spans="1:17" s="11" customFormat="1" ht="13.5" customHeight="1">
      <c r="A7" s="53"/>
      <c r="B7" s="80"/>
      <c r="C7" s="20" t="s">
        <v>3</v>
      </c>
      <c r="D7" s="21" t="s">
        <v>4</v>
      </c>
      <c r="E7" s="22" t="s">
        <v>2</v>
      </c>
      <c r="F7" s="20" t="s">
        <v>3</v>
      </c>
      <c r="G7" s="21" t="s">
        <v>4</v>
      </c>
      <c r="H7" s="22" t="s">
        <v>2</v>
      </c>
      <c r="I7" s="21" t="s">
        <v>3</v>
      </c>
      <c r="J7" s="21" t="s">
        <v>4</v>
      </c>
      <c r="K7" s="22" t="s">
        <v>2</v>
      </c>
      <c r="L7" s="21" t="s">
        <v>3</v>
      </c>
      <c r="M7" s="21" t="s">
        <v>4</v>
      </c>
      <c r="N7" s="22" t="s">
        <v>2</v>
      </c>
      <c r="O7" s="3" t="s">
        <v>3</v>
      </c>
      <c r="P7" s="3" t="s">
        <v>18</v>
      </c>
      <c r="Q7" s="15" t="s">
        <v>2</v>
      </c>
    </row>
    <row r="8" spans="1:17" s="6" customFormat="1" ht="12.75">
      <c r="A8" s="65" t="s">
        <v>51</v>
      </c>
      <c r="B8" s="41" t="s">
        <v>54</v>
      </c>
      <c r="C8" s="43">
        <v>5067</v>
      </c>
      <c r="D8" s="43">
        <v>10</v>
      </c>
      <c r="E8" s="42">
        <f>SUM(C8:D8)</f>
        <v>5077</v>
      </c>
      <c r="F8" s="66">
        <f aca="true" t="shared" si="0" ref="F8:K8">SUM(F9:F10)</f>
        <v>16554</v>
      </c>
      <c r="G8" s="66">
        <f t="shared" si="0"/>
        <v>5</v>
      </c>
      <c r="H8" s="66">
        <f>SUM(H9:H10)</f>
        <v>16559</v>
      </c>
      <c r="I8" s="66">
        <f t="shared" si="0"/>
        <v>7153.7</v>
      </c>
      <c r="J8" s="66">
        <f t="shared" si="0"/>
        <v>8.6</v>
      </c>
      <c r="K8" s="66">
        <f t="shared" si="0"/>
        <v>7162.3</v>
      </c>
      <c r="L8" s="43">
        <f>SUM(I8/C8)*100</f>
        <v>141.18215906848232</v>
      </c>
      <c r="M8" s="43">
        <f aca="true" t="shared" si="1" ref="M8:M62">SUM(J8/D8)*100</f>
        <v>86</v>
      </c>
      <c r="N8" s="43">
        <f aca="true" t="shared" si="2" ref="N8:N62">SUM(K8/E8)*100</f>
        <v>141.07346858380933</v>
      </c>
      <c r="O8" s="43">
        <f aca="true" t="shared" si="3" ref="O8:O62">SUM(I8/F8)*100</f>
        <v>43.21432886311465</v>
      </c>
      <c r="P8" s="43">
        <f aca="true" t="shared" si="4" ref="P8:P62">SUM(J8/G8)*100</f>
        <v>172</v>
      </c>
      <c r="Q8" s="43">
        <f aca="true" t="shared" si="5" ref="Q8:Q62">SUM(K8/H8)*100</f>
        <v>43.25321577389939</v>
      </c>
    </row>
    <row r="9" spans="1:17" s="6" customFormat="1" ht="38.25" hidden="1">
      <c r="A9" s="67" t="s">
        <v>55</v>
      </c>
      <c r="B9" s="68" t="s">
        <v>56</v>
      </c>
      <c r="C9" s="43"/>
      <c r="D9" s="43"/>
      <c r="E9" s="42">
        <f aca="true" t="shared" si="6" ref="E9:E89">SUM(C9:D9)</f>
        <v>0</v>
      </c>
      <c r="F9" s="69">
        <v>16166.4</v>
      </c>
      <c r="G9" s="43">
        <v>5</v>
      </c>
      <c r="H9" s="43">
        <f aca="true" t="shared" si="7" ref="H9:H82">SUM(F9:G9)</f>
        <v>16171.4</v>
      </c>
      <c r="I9" s="43">
        <v>7100</v>
      </c>
      <c r="J9" s="43">
        <v>8.6</v>
      </c>
      <c r="K9" s="43">
        <f>SUM(I9:J9)</f>
        <v>7108.6</v>
      </c>
      <c r="L9" s="43" t="e">
        <f aca="true" t="shared" si="8" ref="L9:L62">SUM(I9/C9)*100</f>
        <v>#DIV/0!</v>
      </c>
      <c r="M9" s="43" t="e">
        <f t="shared" si="1"/>
        <v>#DIV/0!</v>
      </c>
      <c r="N9" s="43" t="e">
        <f t="shared" si="2"/>
        <v>#DIV/0!</v>
      </c>
      <c r="O9" s="43">
        <f t="shared" si="3"/>
        <v>43.91825019794141</v>
      </c>
      <c r="P9" s="43">
        <f t="shared" si="4"/>
        <v>172</v>
      </c>
      <c r="Q9" s="43">
        <f t="shared" si="5"/>
        <v>43.95785151563872</v>
      </c>
    </row>
    <row r="10" spans="1:17" ht="12.75" hidden="1">
      <c r="A10" s="67" t="s">
        <v>57</v>
      </c>
      <c r="B10" s="68" t="s">
        <v>58</v>
      </c>
      <c r="C10" s="45"/>
      <c r="D10" s="45"/>
      <c r="E10" s="42">
        <f t="shared" si="6"/>
        <v>0</v>
      </c>
      <c r="F10" s="69">
        <v>387.6</v>
      </c>
      <c r="G10" s="44"/>
      <c r="H10" s="43">
        <f t="shared" si="7"/>
        <v>387.6</v>
      </c>
      <c r="I10" s="45">
        <v>53.7</v>
      </c>
      <c r="J10" s="45"/>
      <c r="K10" s="43">
        <f>SUM(I10:J10)</f>
        <v>53.7</v>
      </c>
      <c r="L10" s="43" t="e">
        <f t="shared" si="8"/>
        <v>#DIV/0!</v>
      </c>
      <c r="M10" s="43" t="e">
        <f t="shared" si="1"/>
        <v>#DIV/0!</v>
      </c>
      <c r="N10" s="43" t="e">
        <f t="shared" si="2"/>
        <v>#DIV/0!</v>
      </c>
      <c r="O10" s="43">
        <f t="shared" si="3"/>
        <v>13.854489164086687</v>
      </c>
      <c r="P10" s="43" t="e">
        <f t="shared" si="4"/>
        <v>#DIV/0!</v>
      </c>
      <c r="Q10" s="43">
        <f t="shared" si="5"/>
        <v>13.854489164086687</v>
      </c>
    </row>
    <row r="11" spans="1:17" ht="12.75">
      <c r="A11" s="65" t="s">
        <v>24</v>
      </c>
      <c r="B11" s="41" t="s">
        <v>59</v>
      </c>
      <c r="C11" s="43">
        <v>27320</v>
      </c>
      <c r="D11" s="43">
        <v>1603.9</v>
      </c>
      <c r="E11" s="42">
        <f t="shared" si="6"/>
        <v>28923.9</v>
      </c>
      <c r="F11" s="66">
        <f aca="true" t="shared" si="9" ref="F11:K11">SUM(F12:F18)</f>
        <v>76644.00000000001</v>
      </c>
      <c r="G11" s="66">
        <f>SUM(G12:G18)</f>
        <v>5263.7</v>
      </c>
      <c r="H11" s="66">
        <f>SUM(H12:H18)</f>
        <v>81907.70000000001</v>
      </c>
      <c r="I11" s="66">
        <f t="shared" si="9"/>
        <v>36042.49999999999</v>
      </c>
      <c r="J11" s="66">
        <f t="shared" si="9"/>
        <v>1488.1999999999998</v>
      </c>
      <c r="K11" s="66">
        <f t="shared" si="9"/>
        <v>37530.7</v>
      </c>
      <c r="L11" s="43">
        <f t="shared" si="8"/>
        <v>131.9271595900439</v>
      </c>
      <c r="M11" s="43">
        <f t="shared" si="1"/>
        <v>92.78633331255064</v>
      </c>
      <c r="N11" s="43">
        <f t="shared" si="2"/>
        <v>129.7567063916</v>
      </c>
      <c r="O11" s="43">
        <f t="shared" si="3"/>
        <v>47.02585981942485</v>
      </c>
      <c r="P11" s="43">
        <f t="shared" si="4"/>
        <v>28.272887892547065</v>
      </c>
      <c r="Q11" s="43">
        <f t="shared" si="5"/>
        <v>45.82072259384648</v>
      </c>
    </row>
    <row r="12" spans="1:17" s="6" customFormat="1" ht="12.75" hidden="1">
      <c r="A12" s="67" t="s">
        <v>60</v>
      </c>
      <c r="B12" s="68" t="s">
        <v>61</v>
      </c>
      <c r="C12" s="43"/>
      <c r="D12" s="43"/>
      <c r="E12" s="42">
        <f t="shared" si="6"/>
        <v>0</v>
      </c>
      <c r="F12" s="69">
        <v>18728.9</v>
      </c>
      <c r="G12" s="43">
        <v>1668.2</v>
      </c>
      <c r="H12" s="43">
        <f>SUM(F12:G12)</f>
        <v>20397.100000000002</v>
      </c>
      <c r="I12" s="43">
        <v>8437.1</v>
      </c>
      <c r="J12" s="43">
        <v>649.2</v>
      </c>
      <c r="K12" s="43">
        <f>SUM(I12:J12)</f>
        <v>9086.300000000001</v>
      </c>
      <c r="L12" s="43" t="e">
        <f t="shared" si="8"/>
        <v>#DIV/0!</v>
      </c>
      <c r="M12" s="43" t="e">
        <f t="shared" si="1"/>
        <v>#DIV/0!</v>
      </c>
      <c r="N12" s="43" t="e">
        <f t="shared" si="2"/>
        <v>#DIV/0!</v>
      </c>
      <c r="O12" s="43">
        <f t="shared" si="3"/>
        <v>45.04856131433239</v>
      </c>
      <c r="P12" s="43">
        <f t="shared" si="4"/>
        <v>38.91619709866922</v>
      </c>
      <c r="Q12" s="43">
        <f t="shared" si="5"/>
        <v>44.547018938966815</v>
      </c>
    </row>
    <row r="13" spans="1:17" s="6" customFormat="1" ht="51" hidden="1">
      <c r="A13" s="67" t="s">
        <v>62</v>
      </c>
      <c r="B13" s="68" t="s">
        <v>63</v>
      </c>
      <c r="C13" s="42"/>
      <c r="D13" s="42"/>
      <c r="E13" s="42">
        <f t="shared" si="6"/>
        <v>0</v>
      </c>
      <c r="F13" s="69">
        <v>46550.9</v>
      </c>
      <c r="G13" s="42">
        <v>2373.5</v>
      </c>
      <c r="H13" s="43">
        <f aca="true" t="shared" si="10" ref="H13:H18">SUM(F13:G13)</f>
        <v>48924.4</v>
      </c>
      <c r="I13" s="42">
        <v>22622</v>
      </c>
      <c r="J13" s="42">
        <v>393.3</v>
      </c>
      <c r="K13" s="43">
        <f aca="true" t="shared" si="11" ref="K13:K18">SUM(I13:J13)</f>
        <v>23015.3</v>
      </c>
      <c r="L13" s="43" t="e">
        <f t="shared" si="8"/>
        <v>#DIV/0!</v>
      </c>
      <c r="M13" s="43" t="e">
        <f t="shared" si="1"/>
        <v>#DIV/0!</v>
      </c>
      <c r="N13" s="43" t="e">
        <f t="shared" si="2"/>
        <v>#DIV/0!</v>
      </c>
      <c r="O13" s="43">
        <f t="shared" si="3"/>
        <v>48.5962677413326</v>
      </c>
      <c r="P13" s="43">
        <f t="shared" si="4"/>
        <v>16.570465557194016</v>
      </c>
      <c r="Q13" s="43">
        <f t="shared" si="5"/>
        <v>47.042579980541404</v>
      </c>
    </row>
    <row r="14" spans="1:17" s="6" customFormat="1" ht="25.5" hidden="1">
      <c r="A14" s="67" t="s">
        <v>64</v>
      </c>
      <c r="B14" s="68" t="s">
        <v>65</v>
      </c>
      <c r="C14" s="42"/>
      <c r="D14" s="42"/>
      <c r="E14" s="42">
        <f t="shared" si="6"/>
        <v>0</v>
      </c>
      <c r="F14" s="69">
        <v>4479.6</v>
      </c>
      <c r="G14" s="42">
        <v>864</v>
      </c>
      <c r="H14" s="43">
        <f t="shared" si="10"/>
        <v>5343.6</v>
      </c>
      <c r="I14" s="42">
        <v>2004</v>
      </c>
      <c r="J14" s="42">
        <v>255.1</v>
      </c>
      <c r="K14" s="43">
        <f t="shared" si="11"/>
        <v>2259.1</v>
      </c>
      <c r="L14" s="43" t="e">
        <f t="shared" si="8"/>
        <v>#DIV/0!</v>
      </c>
      <c r="M14" s="43" t="e">
        <f t="shared" si="1"/>
        <v>#DIV/0!</v>
      </c>
      <c r="N14" s="43" t="e">
        <f t="shared" si="2"/>
        <v>#DIV/0!</v>
      </c>
      <c r="O14" s="43">
        <f t="shared" si="3"/>
        <v>44.73613715510313</v>
      </c>
      <c r="P14" s="43">
        <f t="shared" si="4"/>
        <v>29.525462962962962</v>
      </c>
      <c r="Q14" s="43">
        <f t="shared" si="5"/>
        <v>42.27674227112808</v>
      </c>
    </row>
    <row r="15" spans="1:17" ht="38.25" hidden="1">
      <c r="A15" s="67" t="s">
        <v>66</v>
      </c>
      <c r="B15" s="68" t="s">
        <v>67</v>
      </c>
      <c r="C15" s="45"/>
      <c r="D15" s="45"/>
      <c r="E15" s="42">
        <f t="shared" si="6"/>
        <v>0</v>
      </c>
      <c r="F15" s="69">
        <v>3972.3</v>
      </c>
      <c r="G15" s="45">
        <v>358</v>
      </c>
      <c r="H15" s="43">
        <f t="shared" si="10"/>
        <v>4330.3</v>
      </c>
      <c r="I15" s="45">
        <v>1969.2</v>
      </c>
      <c r="J15" s="45">
        <v>190.6</v>
      </c>
      <c r="K15" s="43">
        <f t="shared" si="11"/>
        <v>2159.8</v>
      </c>
      <c r="L15" s="43" t="e">
        <f t="shared" si="8"/>
        <v>#DIV/0!</v>
      </c>
      <c r="M15" s="43" t="e">
        <f t="shared" si="1"/>
        <v>#DIV/0!</v>
      </c>
      <c r="N15" s="43" t="e">
        <f t="shared" si="2"/>
        <v>#DIV/0!</v>
      </c>
      <c r="O15" s="43">
        <f t="shared" si="3"/>
        <v>49.57329506834831</v>
      </c>
      <c r="P15" s="43">
        <f t="shared" si="4"/>
        <v>53.24022346368715</v>
      </c>
      <c r="Q15" s="43">
        <f t="shared" si="5"/>
        <v>49.87645197792301</v>
      </c>
    </row>
    <row r="16" spans="1:17" ht="12.75" hidden="1">
      <c r="A16" s="67" t="s">
        <v>68</v>
      </c>
      <c r="B16" s="68" t="s">
        <v>69</v>
      </c>
      <c r="C16" s="45"/>
      <c r="D16" s="45"/>
      <c r="E16" s="42">
        <f t="shared" si="6"/>
        <v>0</v>
      </c>
      <c r="F16" s="69">
        <v>695.1</v>
      </c>
      <c r="G16" s="45"/>
      <c r="H16" s="43">
        <f t="shared" si="10"/>
        <v>695.1</v>
      </c>
      <c r="I16" s="45">
        <v>310.1</v>
      </c>
      <c r="J16" s="45"/>
      <c r="K16" s="43">
        <f t="shared" si="11"/>
        <v>310.1</v>
      </c>
      <c r="L16" s="43" t="e">
        <f t="shared" si="8"/>
        <v>#DIV/0!</v>
      </c>
      <c r="M16" s="43" t="e">
        <f t="shared" si="1"/>
        <v>#DIV/0!</v>
      </c>
      <c r="N16" s="43" t="e">
        <f t="shared" si="2"/>
        <v>#DIV/0!</v>
      </c>
      <c r="O16" s="43">
        <f t="shared" si="3"/>
        <v>44.6122860020141</v>
      </c>
      <c r="P16" s="43" t="e">
        <f t="shared" si="4"/>
        <v>#DIV/0!</v>
      </c>
      <c r="Q16" s="43">
        <f t="shared" si="5"/>
        <v>44.6122860020141</v>
      </c>
    </row>
    <row r="17" spans="1:17" ht="12.75" hidden="1">
      <c r="A17" s="67" t="s">
        <v>70</v>
      </c>
      <c r="B17" s="68" t="s">
        <v>71</v>
      </c>
      <c r="C17" s="45"/>
      <c r="D17" s="45"/>
      <c r="E17" s="42">
        <f t="shared" si="6"/>
        <v>0</v>
      </c>
      <c r="F17" s="69">
        <v>2146.2</v>
      </c>
      <c r="G17" s="45"/>
      <c r="H17" s="43">
        <f t="shared" si="10"/>
        <v>2146.2</v>
      </c>
      <c r="I17" s="45">
        <v>685.1</v>
      </c>
      <c r="J17" s="45"/>
      <c r="K17" s="43">
        <f t="shared" si="11"/>
        <v>685.1</v>
      </c>
      <c r="L17" s="43" t="e">
        <f t="shared" si="8"/>
        <v>#DIV/0!</v>
      </c>
      <c r="M17" s="43" t="e">
        <f t="shared" si="1"/>
        <v>#DIV/0!</v>
      </c>
      <c r="N17" s="43" t="e">
        <f t="shared" si="2"/>
        <v>#DIV/0!</v>
      </c>
      <c r="O17" s="43">
        <f t="shared" si="3"/>
        <v>31.92153573758271</v>
      </c>
      <c r="P17" s="43" t="e">
        <f t="shared" si="4"/>
        <v>#DIV/0!</v>
      </c>
      <c r="Q17" s="43">
        <f t="shared" si="5"/>
        <v>31.92153573758271</v>
      </c>
    </row>
    <row r="18" spans="1:17" ht="12.75" hidden="1">
      <c r="A18" s="67" t="s">
        <v>72</v>
      </c>
      <c r="B18" s="68" t="s">
        <v>73</v>
      </c>
      <c r="C18" s="45"/>
      <c r="D18" s="45"/>
      <c r="E18" s="42">
        <f t="shared" si="6"/>
        <v>0</v>
      </c>
      <c r="F18" s="69">
        <v>71</v>
      </c>
      <c r="G18" s="45"/>
      <c r="H18" s="43">
        <f t="shared" si="10"/>
        <v>71</v>
      </c>
      <c r="I18" s="45">
        <v>15</v>
      </c>
      <c r="J18" s="45"/>
      <c r="K18" s="43">
        <f t="shared" si="11"/>
        <v>15</v>
      </c>
      <c r="L18" s="43" t="e">
        <f t="shared" si="8"/>
        <v>#DIV/0!</v>
      </c>
      <c r="M18" s="43" t="e">
        <f t="shared" si="1"/>
        <v>#DIV/0!</v>
      </c>
      <c r="N18" s="43" t="e">
        <f t="shared" si="2"/>
        <v>#DIV/0!</v>
      </c>
      <c r="O18" s="43">
        <f t="shared" si="3"/>
        <v>21.12676056338028</v>
      </c>
      <c r="P18" s="43" t="e">
        <f t="shared" si="4"/>
        <v>#DIV/0!</v>
      </c>
      <c r="Q18" s="43">
        <f t="shared" si="5"/>
        <v>21.12676056338028</v>
      </c>
    </row>
    <row r="19" spans="1:17" ht="12.75">
      <c r="A19" s="65" t="s">
        <v>25</v>
      </c>
      <c r="B19" s="41" t="s">
        <v>74</v>
      </c>
      <c r="C19" s="43">
        <v>24746.1</v>
      </c>
      <c r="D19" s="43">
        <v>5784.6</v>
      </c>
      <c r="E19" s="42">
        <f t="shared" si="6"/>
        <v>30530.699999999997</v>
      </c>
      <c r="F19" s="66">
        <f aca="true" t="shared" si="12" ref="F19:K19">SUM(F20:F24)</f>
        <v>61930.6</v>
      </c>
      <c r="G19" s="66">
        <f t="shared" si="12"/>
        <v>3318.1000000000004</v>
      </c>
      <c r="H19" s="66">
        <f>SUM(H20:H24)</f>
        <v>65248.700000000004</v>
      </c>
      <c r="I19" s="66">
        <f t="shared" si="12"/>
        <v>27776.2</v>
      </c>
      <c r="J19" s="66">
        <f t="shared" si="12"/>
        <v>1369.3</v>
      </c>
      <c r="K19" s="66">
        <f t="shared" si="12"/>
        <v>29145.5</v>
      </c>
      <c r="L19" s="43">
        <f t="shared" si="8"/>
        <v>112.24475775980862</v>
      </c>
      <c r="M19" s="43">
        <f t="shared" si="1"/>
        <v>23.671472530512048</v>
      </c>
      <c r="N19" s="43">
        <f t="shared" si="2"/>
        <v>95.46292747955337</v>
      </c>
      <c r="O19" s="43">
        <f t="shared" si="3"/>
        <v>44.8505262342041</v>
      </c>
      <c r="P19" s="43">
        <f t="shared" si="4"/>
        <v>41.26759289955094</v>
      </c>
      <c r="Q19" s="43">
        <f t="shared" si="5"/>
        <v>44.66832289378945</v>
      </c>
    </row>
    <row r="20" spans="1:17" ht="25.5" hidden="1">
      <c r="A20" s="67" t="s">
        <v>75</v>
      </c>
      <c r="B20" s="68" t="s">
        <v>76</v>
      </c>
      <c r="C20" s="45"/>
      <c r="D20" s="45"/>
      <c r="E20" s="42">
        <f t="shared" si="6"/>
        <v>0</v>
      </c>
      <c r="F20" s="69">
        <v>54878.6</v>
      </c>
      <c r="G20" s="45">
        <v>3286.3</v>
      </c>
      <c r="H20" s="43">
        <f t="shared" si="7"/>
        <v>58164.9</v>
      </c>
      <c r="I20" s="45">
        <v>22560.3</v>
      </c>
      <c r="J20" s="45">
        <v>1314.3</v>
      </c>
      <c r="K20" s="43">
        <f aca="true" t="shared" si="13" ref="K20:K91">SUM(I20:J20)</f>
        <v>23874.6</v>
      </c>
      <c r="L20" s="43" t="e">
        <f t="shared" si="8"/>
        <v>#DIV/0!</v>
      </c>
      <c r="M20" s="43" t="e">
        <f t="shared" si="1"/>
        <v>#DIV/0!</v>
      </c>
      <c r="N20" s="43" t="e">
        <f t="shared" si="2"/>
        <v>#DIV/0!</v>
      </c>
      <c r="O20" s="43">
        <f t="shared" si="3"/>
        <v>41.10946707824179</v>
      </c>
      <c r="P20" s="43">
        <f t="shared" si="4"/>
        <v>39.99330554118613</v>
      </c>
      <c r="Q20" s="43">
        <f t="shared" si="5"/>
        <v>41.04640427474301</v>
      </c>
    </row>
    <row r="21" spans="1:17" ht="38.25" hidden="1">
      <c r="A21" s="67" t="s">
        <v>77</v>
      </c>
      <c r="B21" s="68" t="s">
        <v>78</v>
      </c>
      <c r="C21" s="45"/>
      <c r="D21" s="45"/>
      <c r="E21" s="42">
        <f t="shared" si="6"/>
        <v>0</v>
      </c>
      <c r="F21" s="69">
        <v>5374.5</v>
      </c>
      <c r="G21" s="45">
        <v>31.8</v>
      </c>
      <c r="H21" s="43">
        <f t="shared" si="7"/>
        <v>5406.3</v>
      </c>
      <c r="I21" s="45">
        <v>4348.5</v>
      </c>
      <c r="J21" s="45">
        <v>55</v>
      </c>
      <c r="K21" s="43">
        <f t="shared" si="13"/>
        <v>4403.5</v>
      </c>
      <c r="L21" s="43" t="e">
        <f t="shared" si="8"/>
        <v>#DIV/0!</v>
      </c>
      <c r="M21" s="43" t="e">
        <f t="shared" si="1"/>
        <v>#DIV/0!</v>
      </c>
      <c r="N21" s="43" t="e">
        <f t="shared" si="2"/>
        <v>#DIV/0!</v>
      </c>
      <c r="O21" s="43">
        <f t="shared" si="3"/>
        <v>80.90985207926319</v>
      </c>
      <c r="P21" s="43">
        <f t="shared" si="4"/>
        <v>172.9559748427673</v>
      </c>
      <c r="Q21" s="43">
        <f t="shared" si="5"/>
        <v>81.45126981484565</v>
      </c>
    </row>
    <row r="22" spans="1:17" ht="25.5" hidden="1">
      <c r="A22" s="67" t="s">
        <v>79</v>
      </c>
      <c r="B22" s="68" t="s">
        <v>80</v>
      </c>
      <c r="C22" s="45"/>
      <c r="D22" s="45"/>
      <c r="E22" s="42">
        <f t="shared" si="6"/>
        <v>0</v>
      </c>
      <c r="F22" s="69">
        <v>685.5</v>
      </c>
      <c r="G22" s="45"/>
      <c r="H22" s="43">
        <f t="shared" si="7"/>
        <v>685.5</v>
      </c>
      <c r="I22" s="45">
        <v>437.1</v>
      </c>
      <c r="J22" s="45"/>
      <c r="K22" s="43">
        <f t="shared" si="13"/>
        <v>437.1</v>
      </c>
      <c r="L22" s="43" t="e">
        <f t="shared" si="8"/>
        <v>#DIV/0!</v>
      </c>
      <c r="M22" s="43" t="e">
        <f t="shared" si="1"/>
        <v>#DIV/0!</v>
      </c>
      <c r="N22" s="43" t="e">
        <f t="shared" si="2"/>
        <v>#DIV/0!</v>
      </c>
      <c r="O22" s="43">
        <f t="shared" si="3"/>
        <v>63.7636761487965</v>
      </c>
      <c r="P22" s="43" t="e">
        <f t="shared" si="4"/>
        <v>#DIV/0!</v>
      </c>
      <c r="Q22" s="43">
        <f t="shared" si="5"/>
        <v>63.7636761487965</v>
      </c>
    </row>
    <row r="23" spans="1:17" ht="25.5" hidden="1">
      <c r="A23" s="67" t="s">
        <v>81</v>
      </c>
      <c r="B23" s="68" t="s">
        <v>82</v>
      </c>
      <c r="C23" s="45"/>
      <c r="D23" s="45"/>
      <c r="E23" s="42">
        <f t="shared" si="6"/>
        <v>0</v>
      </c>
      <c r="F23" s="69">
        <v>852</v>
      </c>
      <c r="G23" s="45"/>
      <c r="H23" s="43">
        <f t="shared" si="7"/>
        <v>852</v>
      </c>
      <c r="I23" s="45">
        <v>360.9</v>
      </c>
      <c r="J23" s="45"/>
      <c r="K23" s="43">
        <f t="shared" si="13"/>
        <v>360.9</v>
      </c>
      <c r="L23" s="43" t="e">
        <f t="shared" si="8"/>
        <v>#DIV/0!</v>
      </c>
      <c r="M23" s="43" t="e">
        <f t="shared" si="1"/>
        <v>#DIV/0!</v>
      </c>
      <c r="N23" s="43" t="e">
        <f t="shared" si="2"/>
        <v>#DIV/0!</v>
      </c>
      <c r="O23" s="43">
        <f t="shared" si="3"/>
        <v>42.359154929577464</v>
      </c>
      <c r="P23" s="43" t="e">
        <f t="shared" si="4"/>
        <v>#DIV/0!</v>
      </c>
      <c r="Q23" s="43">
        <f t="shared" si="5"/>
        <v>42.359154929577464</v>
      </c>
    </row>
    <row r="24" spans="1:17" ht="12.75" hidden="1">
      <c r="A24" s="67" t="s">
        <v>83</v>
      </c>
      <c r="B24" s="68" t="s">
        <v>84</v>
      </c>
      <c r="C24" s="45"/>
      <c r="D24" s="45"/>
      <c r="E24" s="42">
        <f t="shared" si="6"/>
        <v>0</v>
      </c>
      <c r="F24" s="69">
        <v>140</v>
      </c>
      <c r="G24" s="45"/>
      <c r="H24" s="43">
        <f t="shared" si="7"/>
        <v>140</v>
      </c>
      <c r="I24" s="45">
        <v>69.4</v>
      </c>
      <c r="J24" s="45"/>
      <c r="K24" s="43">
        <f t="shared" si="13"/>
        <v>69.4</v>
      </c>
      <c r="L24" s="43" t="e">
        <f t="shared" si="8"/>
        <v>#DIV/0!</v>
      </c>
      <c r="M24" s="43" t="e">
        <f t="shared" si="1"/>
        <v>#DIV/0!</v>
      </c>
      <c r="N24" s="43" t="e">
        <f t="shared" si="2"/>
        <v>#DIV/0!</v>
      </c>
      <c r="O24" s="43">
        <f t="shared" si="3"/>
        <v>49.57142857142858</v>
      </c>
      <c r="P24" s="43" t="e">
        <f t="shared" si="4"/>
        <v>#DIV/0!</v>
      </c>
      <c r="Q24" s="43">
        <f t="shared" si="5"/>
        <v>49.57142857142858</v>
      </c>
    </row>
    <row r="25" spans="1:17" ht="12.75">
      <c r="A25" s="65" t="s">
        <v>50</v>
      </c>
      <c r="B25" s="41" t="s">
        <v>85</v>
      </c>
      <c r="C25" s="43">
        <v>87573.5</v>
      </c>
      <c r="D25" s="43">
        <v>158</v>
      </c>
      <c r="E25" s="42">
        <f t="shared" si="6"/>
        <v>87731.5</v>
      </c>
      <c r="F25" s="66">
        <f aca="true" t="shared" si="14" ref="F25:K25">SUM(F26:F61)</f>
        <v>168151.1</v>
      </c>
      <c r="G25" s="66">
        <f t="shared" si="14"/>
        <v>28</v>
      </c>
      <c r="H25" s="66">
        <f>SUM(H26:H61)</f>
        <v>168179.1</v>
      </c>
      <c r="I25" s="66">
        <f t="shared" si="14"/>
        <v>105299.20000000001</v>
      </c>
      <c r="J25" s="66">
        <f t="shared" si="14"/>
        <v>201.5</v>
      </c>
      <c r="K25" s="66">
        <f t="shared" si="14"/>
        <v>105500.69999999998</v>
      </c>
      <c r="L25" s="43">
        <f t="shared" si="8"/>
        <v>120.24094046715047</v>
      </c>
      <c r="M25" s="43">
        <f t="shared" si="1"/>
        <v>127.53164556962024</v>
      </c>
      <c r="N25" s="43">
        <f t="shared" si="2"/>
        <v>120.25407065877134</v>
      </c>
      <c r="O25" s="43">
        <f t="shared" si="3"/>
        <v>62.621772917334475</v>
      </c>
      <c r="P25" s="43">
        <f t="shared" si="4"/>
        <v>719.6428571428571</v>
      </c>
      <c r="Q25" s="43">
        <f t="shared" si="5"/>
        <v>62.73115981712352</v>
      </c>
    </row>
    <row r="26" spans="1:17" ht="38.25" hidden="1">
      <c r="A26" s="67" t="s">
        <v>26</v>
      </c>
      <c r="B26" s="68" t="s">
        <v>86</v>
      </c>
      <c r="C26" s="45"/>
      <c r="D26" s="45"/>
      <c r="E26" s="42">
        <f t="shared" si="6"/>
        <v>0</v>
      </c>
      <c r="F26" s="69">
        <v>6500</v>
      </c>
      <c r="G26" s="45"/>
      <c r="H26" s="43">
        <f t="shared" si="7"/>
        <v>6500</v>
      </c>
      <c r="I26" s="45">
        <v>4848.3</v>
      </c>
      <c r="J26" s="45"/>
      <c r="K26" s="43">
        <f t="shared" si="13"/>
        <v>4848.3</v>
      </c>
      <c r="L26" s="43" t="e">
        <f t="shared" si="8"/>
        <v>#DIV/0!</v>
      </c>
      <c r="M26" s="43" t="e">
        <f t="shared" si="1"/>
        <v>#DIV/0!</v>
      </c>
      <c r="N26" s="43" t="e">
        <f t="shared" si="2"/>
        <v>#DIV/0!</v>
      </c>
      <c r="O26" s="43">
        <f t="shared" si="3"/>
        <v>74.58923076923078</v>
      </c>
      <c r="P26" s="43" t="e">
        <f t="shared" si="4"/>
        <v>#DIV/0!</v>
      </c>
      <c r="Q26" s="43">
        <f t="shared" si="5"/>
        <v>74.58923076923078</v>
      </c>
    </row>
    <row r="27" spans="1:17" ht="25.5" hidden="1">
      <c r="A27" s="67" t="s">
        <v>27</v>
      </c>
      <c r="B27" s="68" t="s">
        <v>87</v>
      </c>
      <c r="C27" s="44"/>
      <c r="D27" s="44"/>
      <c r="E27" s="42">
        <f t="shared" si="6"/>
        <v>0</v>
      </c>
      <c r="F27" s="69">
        <v>101998.6</v>
      </c>
      <c r="G27" s="44"/>
      <c r="H27" s="43">
        <f t="shared" si="7"/>
        <v>101998.6</v>
      </c>
      <c r="I27" s="44">
        <v>74893.8</v>
      </c>
      <c r="J27" s="44"/>
      <c r="K27" s="43">
        <f t="shared" si="13"/>
        <v>74893.8</v>
      </c>
      <c r="L27" s="43" t="e">
        <f t="shared" si="8"/>
        <v>#DIV/0!</v>
      </c>
      <c r="M27" s="43" t="e">
        <f t="shared" si="1"/>
        <v>#DIV/0!</v>
      </c>
      <c r="N27" s="43" t="e">
        <f t="shared" si="2"/>
        <v>#DIV/0!</v>
      </c>
      <c r="O27" s="43">
        <f t="shared" si="3"/>
        <v>73.42630192963433</v>
      </c>
      <c r="P27" s="43" t="e">
        <f t="shared" si="4"/>
        <v>#DIV/0!</v>
      </c>
      <c r="Q27" s="43">
        <f t="shared" si="5"/>
        <v>73.42630192963433</v>
      </c>
    </row>
    <row r="28" spans="1:17" ht="12.75" customHeight="1" hidden="1">
      <c r="A28" s="67" t="s">
        <v>28</v>
      </c>
      <c r="B28" s="68" t="s">
        <v>88</v>
      </c>
      <c r="C28" s="45"/>
      <c r="D28" s="45"/>
      <c r="E28" s="42">
        <f t="shared" si="6"/>
        <v>0</v>
      </c>
      <c r="F28" s="69">
        <v>100</v>
      </c>
      <c r="G28" s="45"/>
      <c r="H28" s="43">
        <f t="shared" si="7"/>
        <v>100</v>
      </c>
      <c r="I28" s="45">
        <v>69.2</v>
      </c>
      <c r="J28" s="45"/>
      <c r="K28" s="43">
        <f t="shared" si="13"/>
        <v>69.2</v>
      </c>
      <c r="L28" s="43" t="e">
        <f t="shared" si="8"/>
        <v>#DIV/0!</v>
      </c>
      <c r="M28" s="43" t="e">
        <f t="shared" si="1"/>
        <v>#DIV/0!</v>
      </c>
      <c r="N28" s="43" t="e">
        <f t="shared" si="2"/>
        <v>#DIV/0!</v>
      </c>
      <c r="O28" s="43">
        <f t="shared" si="3"/>
        <v>69.2</v>
      </c>
      <c r="P28" s="43" t="e">
        <f t="shared" si="4"/>
        <v>#DIV/0!</v>
      </c>
      <c r="Q28" s="43">
        <f t="shared" si="5"/>
        <v>69.2</v>
      </c>
    </row>
    <row r="29" spans="1:17" ht="12.75" customHeight="1" hidden="1">
      <c r="A29" s="67" t="s">
        <v>29</v>
      </c>
      <c r="B29" s="68" t="s">
        <v>89</v>
      </c>
      <c r="C29" s="45"/>
      <c r="D29" s="45"/>
      <c r="E29" s="42">
        <f t="shared" si="6"/>
        <v>0</v>
      </c>
      <c r="F29" s="69">
        <v>1745.8</v>
      </c>
      <c r="G29" s="45"/>
      <c r="H29" s="43">
        <f t="shared" si="7"/>
        <v>1745.8</v>
      </c>
      <c r="I29" s="45">
        <v>1296.5</v>
      </c>
      <c r="J29" s="45"/>
      <c r="K29" s="43">
        <f t="shared" si="13"/>
        <v>1296.5</v>
      </c>
      <c r="L29" s="43" t="e">
        <f t="shared" si="8"/>
        <v>#DIV/0!</v>
      </c>
      <c r="M29" s="43" t="e">
        <f t="shared" si="1"/>
        <v>#DIV/0!</v>
      </c>
      <c r="N29" s="43" t="e">
        <f t="shared" si="2"/>
        <v>#DIV/0!</v>
      </c>
      <c r="O29" s="43">
        <f t="shared" si="3"/>
        <v>74.2639477603391</v>
      </c>
      <c r="P29" s="43" t="e">
        <f t="shared" si="4"/>
        <v>#DIV/0!</v>
      </c>
      <c r="Q29" s="43">
        <f t="shared" si="5"/>
        <v>74.2639477603391</v>
      </c>
    </row>
    <row r="30" spans="1:17" ht="12.75" customHeight="1" hidden="1">
      <c r="A30" s="67" t="s">
        <v>30</v>
      </c>
      <c r="B30" s="68" t="s">
        <v>90</v>
      </c>
      <c r="C30" s="45"/>
      <c r="D30" s="45"/>
      <c r="E30" s="42">
        <f t="shared" si="6"/>
        <v>0</v>
      </c>
      <c r="F30" s="69">
        <v>27</v>
      </c>
      <c r="G30" s="45"/>
      <c r="H30" s="43">
        <f t="shared" si="7"/>
        <v>27</v>
      </c>
      <c r="I30" s="45">
        <v>3.7</v>
      </c>
      <c r="J30" s="45"/>
      <c r="K30" s="43">
        <f t="shared" si="13"/>
        <v>3.7</v>
      </c>
      <c r="L30" s="43" t="e">
        <f t="shared" si="8"/>
        <v>#DIV/0!</v>
      </c>
      <c r="M30" s="43" t="e">
        <f t="shared" si="1"/>
        <v>#DIV/0!</v>
      </c>
      <c r="N30" s="43" t="e">
        <f t="shared" si="2"/>
        <v>#DIV/0!</v>
      </c>
      <c r="O30" s="43">
        <f t="shared" si="3"/>
        <v>13.703703703703704</v>
      </c>
      <c r="P30" s="43" t="e">
        <f t="shared" si="4"/>
        <v>#DIV/0!</v>
      </c>
      <c r="Q30" s="43">
        <f t="shared" si="5"/>
        <v>13.703703703703704</v>
      </c>
    </row>
    <row r="31" spans="1:17" ht="25.5" customHeight="1" hidden="1">
      <c r="A31" s="67" t="s">
        <v>91</v>
      </c>
      <c r="B31" s="68" t="s">
        <v>92</v>
      </c>
      <c r="C31" s="45"/>
      <c r="D31" s="45"/>
      <c r="E31" s="42">
        <f t="shared" si="6"/>
        <v>0</v>
      </c>
      <c r="F31" s="69">
        <v>172</v>
      </c>
      <c r="G31" s="45"/>
      <c r="H31" s="43">
        <f t="shared" si="7"/>
        <v>172</v>
      </c>
      <c r="I31" s="45">
        <v>46.8</v>
      </c>
      <c r="J31" s="45"/>
      <c r="K31" s="43">
        <f t="shared" si="13"/>
        <v>46.8</v>
      </c>
      <c r="L31" s="43" t="e">
        <f t="shared" si="8"/>
        <v>#DIV/0!</v>
      </c>
      <c r="M31" s="43" t="e">
        <f t="shared" si="1"/>
        <v>#DIV/0!</v>
      </c>
      <c r="N31" s="43" t="e">
        <f t="shared" si="2"/>
        <v>#DIV/0!</v>
      </c>
      <c r="O31" s="43">
        <f t="shared" si="3"/>
        <v>27.20930232558139</v>
      </c>
      <c r="P31" s="43" t="e">
        <f t="shared" si="4"/>
        <v>#DIV/0!</v>
      </c>
      <c r="Q31" s="43">
        <f t="shared" si="5"/>
        <v>27.20930232558139</v>
      </c>
    </row>
    <row r="32" spans="1:17" ht="12.75" customHeight="1" hidden="1">
      <c r="A32" s="67" t="s">
        <v>31</v>
      </c>
      <c r="B32" s="68" t="s">
        <v>93</v>
      </c>
      <c r="C32" s="45"/>
      <c r="D32" s="45"/>
      <c r="E32" s="42">
        <f t="shared" si="6"/>
        <v>0</v>
      </c>
      <c r="F32" s="69">
        <v>332.9</v>
      </c>
      <c r="G32" s="45"/>
      <c r="H32" s="43">
        <f t="shared" si="7"/>
        <v>332.9</v>
      </c>
      <c r="I32" s="45">
        <v>146.6</v>
      </c>
      <c r="J32" s="45"/>
      <c r="K32" s="43">
        <f t="shared" si="13"/>
        <v>146.6</v>
      </c>
      <c r="L32" s="43" t="e">
        <f t="shared" si="8"/>
        <v>#DIV/0!</v>
      </c>
      <c r="M32" s="43" t="e">
        <f t="shared" si="1"/>
        <v>#DIV/0!</v>
      </c>
      <c r="N32" s="43" t="e">
        <f t="shared" si="2"/>
        <v>#DIV/0!</v>
      </c>
      <c r="O32" s="43">
        <f t="shared" si="3"/>
        <v>44.03724842294984</v>
      </c>
      <c r="P32" s="43" t="e">
        <f t="shared" si="4"/>
        <v>#DIV/0!</v>
      </c>
      <c r="Q32" s="43">
        <f t="shared" si="5"/>
        <v>44.03724842294984</v>
      </c>
    </row>
    <row r="33" spans="1:17" ht="12.75" customHeight="1" hidden="1">
      <c r="A33" s="67" t="s">
        <v>32</v>
      </c>
      <c r="B33" s="68" t="s">
        <v>94</v>
      </c>
      <c r="C33" s="45"/>
      <c r="D33" s="45"/>
      <c r="E33" s="42">
        <f t="shared" si="6"/>
        <v>0</v>
      </c>
      <c r="F33" s="69">
        <v>250</v>
      </c>
      <c r="G33" s="45"/>
      <c r="H33" s="43">
        <f t="shared" si="7"/>
        <v>250</v>
      </c>
      <c r="I33" s="45">
        <v>93.7</v>
      </c>
      <c r="J33" s="45"/>
      <c r="K33" s="43">
        <f t="shared" si="13"/>
        <v>93.7</v>
      </c>
      <c r="L33" s="43" t="e">
        <f t="shared" si="8"/>
        <v>#DIV/0!</v>
      </c>
      <c r="M33" s="43" t="e">
        <f t="shared" si="1"/>
        <v>#DIV/0!</v>
      </c>
      <c r="N33" s="43" t="e">
        <f t="shared" si="2"/>
        <v>#DIV/0!</v>
      </c>
      <c r="O33" s="43">
        <f t="shared" si="3"/>
        <v>37.480000000000004</v>
      </c>
      <c r="P33" s="43" t="e">
        <f t="shared" si="4"/>
        <v>#DIV/0!</v>
      </c>
      <c r="Q33" s="43">
        <f t="shared" si="5"/>
        <v>37.480000000000004</v>
      </c>
    </row>
    <row r="34" spans="1:17" ht="12.75" customHeight="1" hidden="1">
      <c r="A34" s="67" t="s">
        <v>33</v>
      </c>
      <c r="B34" s="68" t="s">
        <v>95</v>
      </c>
      <c r="C34" s="45"/>
      <c r="D34" s="45"/>
      <c r="E34" s="42">
        <f t="shared" si="6"/>
        <v>0</v>
      </c>
      <c r="F34" s="69">
        <v>100</v>
      </c>
      <c r="G34" s="45"/>
      <c r="H34" s="43">
        <f t="shared" si="7"/>
        <v>100</v>
      </c>
      <c r="I34" s="45">
        <v>46.4</v>
      </c>
      <c r="J34" s="45"/>
      <c r="K34" s="43">
        <f t="shared" si="13"/>
        <v>46.4</v>
      </c>
      <c r="L34" s="43" t="e">
        <f t="shared" si="8"/>
        <v>#DIV/0!</v>
      </c>
      <c r="M34" s="43" t="e">
        <f t="shared" si="1"/>
        <v>#DIV/0!</v>
      </c>
      <c r="N34" s="43" t="e">
        <f t="shared" si="2"/>
        <v>#DIV/0!</v>
      </c>
      <c r="O34" s="43">
        <f t="shared" si="3"/>
        <v>46.4</v>
      </c>
      <c r="P34" s="43" t="e">
        <f t="shared" si="4"/>
        <v>#DIV/0!</v>
      </c>
      <c r="Q34" s="43">
        <f t="shared" si="5"/>
        <v>46.4</v>
      </c>
    </row>
    <row r="35" spans="1:17" ht="25.5" customHeight="1" hidden="1">
      <c r="A35" s="67" t="s">
        <v>34</v>
      </c>
      <c r="B35" s="68" t="s">
        <v>96</v>
      </c>
      <c r="C35" s="45"/>
      <c r="D35" s="45"/>
      <c r="E35" s="42">
        <f t="shared" si="6"/>
        <v>0</v>
      </c>
      <c r="F35" s="69">
        <v>14626.8</v>
      </c>
      <c r="G35" s="45"/>
      <c r="H35" s="43">
        <f t="shared" si="7"/>
        <v>14626.8</v>
      </c>
      <c r="I35" s="45">
        <v>5791.3</v>
      </c>
      <c r="J35" s="45"/>
      <c r="K35" s="43">
        <f t="shared" si="13"/>
        <v>5791.3</v>
      </c>
      <c r="L35" s="43" t="e">
        <f t="shared" si="8"/>
        <v>#DIV/0!</v>
      </c>
      <c r="M35" s="43" t="e">
        <f t="shared" si="1"/>
        <v>#DIV/0!</v>
      </c>
      <c r="N35" s="43" t="e">
        <f t="shared" si="2"/>
        <v>#DIV/0!</v>
      </c>
      <c r="O35" s="43">
        <f t="shared" si="3"/>
        <v>39.593759400552415</v>
      </c>
      <c r="P35" s="43" t="e">
        <f t="shared" si="4"/>
        <v>#DIV/0!</v>
      </c>
      <c r="Q35" s="43">
        <f t="shared" si="5"/>
        <v>39.593759400552415</v>
      </c>
    </row>
    <row r="36" spans="1:17" ht="16.5" customHeight="1" hidden="1">
      <c r="A36" s="67" t="s">
        <v>35</v>
      </c>
      <c r="B36" s="68" t="s">
        <v>97</v>
      </c>
      <c r="C36" s="45"/>
      <c r="D36" s="45"/>
      <c r="E36" s="42">
        <f t="shared" si="6"/>
        <v>0</v>
      </c>
      <c r="F36" s="69">
        <v>4000</v>
      </c>
      <c r="G36" s="45"/>
      <c r="H36" s="43">
        <f t="shared" si="7"/>
        <v>4000</v>
      </c>
      <c r="I36" s="45">
        <v>1628.8</v>
      </c>
      <c r="J36" s="45"/>
      <c r="K36" s="43">
        <f t="shared" si="13"/>
        <v>1628.8</v>
      </c>
      <c r="L36" s="43" t="e">
        <f t="shared" si="8"/>
        <v>#DIV/0!</v>
      </c>
      <c r="M36" s="43" t="e">
        <f t="shared" si="1"/>
        <v>#DIV/0!</v>
      </c>
      <c r="N36" s="43" t="e">
        <f t="shared" si="2"/>
        <v>#DIV/0!</v>
      </c>
      <c r="O36" s="43">
        <f t="shared" si="3"/>
        <v>40.72</v>
      </c>
      <c r="P36" s="43" t="e">
        <f t="shared" si="4"/>
        <v>#DIV/0!</v>
      </c>
      <c r="Q36" s="43">
        <f t="shared" si="5"/>
        <v>40.72</v>
      </c>
    </row>
    <row r="37" spans="1:17" ht="12.75" hidden="1">
      <c r="A37" s="67" t="s">
        <v>36</v>
      </c>
      <c r="B37" s="68" t="s">
        <v>98</v>
      </c>
      <c r="C37" s="45"/>
      <c r="D37" s="45"/>
      <c r="E37" s="42">
        <f t="shared" si="6"/>
        <v>0</v>
      </c>
      <c r="F37" s="69">
        <v>6000</v>
      </c>
      <c r="G37" s="45"/>
      <c r="H37" s="43">
        <f t="shared" si="7"/>
        <v>6000</v>
      </c>
      <c r="I37" s="45">
        <v>2573.5</v>
      </c>
      <c r="J37" s="45"/>
      <c r="K37" s="43">
        <f t="shared" si="13"/>
        <v>2573.5</v>
      </c>
      <c r="L37" s="43" t="e">
        <f t="shared" si="8"/>
        <v>#DIV/0!</v>
      </c>
      <c r="M37" s="43" t="e">
        <f t="shared" si="1"/>
        <v>#DIV/0!</v>
      </c>
      <c r="N37" s="43" t="e">
        <f t="shared" si="2"/>
        <v>#DIV/0!</v>
      </c>
      <c r="O37" s="43">
        <f t="shared" si="3"/>
        <v>42.891666666666666</v>
      </c>
      <c r="P37" s="43" t="e">
        <f t="shared" si="4"/>
        <v>#DIV/0!</v>
      </c>
      <c r="Q37" s="43">
        <f t="shared" si="5"/>
        <v>42.891666666666666</v>
      </c>
    </row>
    <row r="38" spans="1:17" ht="12.75" hidden="1">
      <c r="A38" s="67" t="s">
        <v>37</v>
      </c>
      <c r="B38" s="68" t="s">
        <v>99</v>
      </c>
      <c r="C38" s="45"/>
      <c r="D38" s="45"/>
      <c r="E38" s="42">
        <f t="shared" si="6"/>
        <v>0</v>
      </c>
      <c r="F38" s="69">
        <v>70</v>
      </c>
      <c r="G38" s="45"/>
      <c r="H38" s="43">
        <f t="shared" si="7"/>
        <v>70</v>
      </c>
      <c r="I38" s="45">
        <v>18.3</v>
      </c>
      <c r="J38" s="45"/>
      <c r="K38" s="43">
        <f t="shared" si="13"/>
        <v>18.3</v>
      </c>
      <c r="L38" s="43" t="e">
        <f t="shared" si="8"/>
        <v>#DIV/0!</v>
      </c>
      <c r="M38" s="43" t="e">
        <f t="shared" si="1"/>
        <v>#DIV/0!</v>
      </c>
      <c r="N38" s="43" t="e">
        <f t="shared" si="2"/>
        <v>#DIV/0!</v>
      </c>
      <c r="O38" s="43">
        <f t="shared" si="3"/>
        <v>26.142857142857146</v>
      </c>
      <c r="P38" s="43" t="e">
        <f t="shared" si="4"/>
        <v>#DIV/0!</v>
      </c>
      <c r="Q38" s="43">
        <f t="shared" si="5"/>
        <v>26.142857142857146</v>
      </c>
    </row>
    <row r="39" spans="1:17" ht="16.5" customHeight="1" hidden="1">
      <c r="A39" s="67" t="s">
        <v>38</v>
      </c>
      <c r="B39" s="68" t="s">
        <v>100</v>
      </c>
      <c r="C39" s="45"/>
      <c r="D39" s="45"/>
      <c r="E39" s="42">
        <f t="shared" si="6"/>
        <v>0</v>
      </c>
      <c r="F39" s="69">
        <v>13000</v>
      </c>
      <c r="G39" s="45"/>
      <c r="H39" s="43">
        <f t="shared" si="7"/>
        <v>13000</v>
      </c>
      <c r="I39" s="45">
        <v>5632.9</v>
      </c>
      <c r="J39" s="45"/>
      <c r="K39" s="43">
        <f t="shared" si="13"/>
        <v>5632.9</v>
      </c>
      <c r="L39" s="43" t="e">
        <f t="shared" si="8"/>
        <v>#DIV/0!</v>
      </c>
      <c r="M39" s="43" t="e">
        <f t="shared" si="1"/>
        <v>#DIV/0!</v>
      </c>
      <c r="N39" s="43" t="e">
        <f t="shared" si="2"/>
        <v>#DIV/0!</v>
      </c>
      <c r="O39" s="43">
        <f t="shared" si="3"/>
        <v>43.33</v>
      </c>
      <c r="P39" s="43" t="e">
        <f t="shared" si="4"/>
        <v>#DIV/0!</v>
      </c>
      <c r="Q39" s="43">
        <f t="shared" si="5"/>
        <v>43.33</v>
      </c>
    </row>
    <row r="40" spans="1:17" ht="25.5" hidden="1">
      <c r="A40" s="67" t="s">
        <v>39</v>
      </c>
      <c r="B40" s="68" t="s">
        <v>101</v>
      </c>
      <c r="C40" s="45"/>
      <c r="D40" s="45"/>
      <c r="E40" s="42">
        <f t="shared" si="6"/>
        <v>0</v>
      </c>
      <c r="F40" s="69">
        <v>80.8</v>
      </c>
      <c r="G40" s="45"/>
      <c r="H40" s="43">
        <f t="shared" si="7"/>
        <v>80.8</v>
      </c>
      <c r="I40" s="45">
        <v>40.5</v>
      </c>
      <c r="J40" s="45"/>
      <c r="K40" s="43">
        <f t="shared" si="13"/>
        <v>40.5</v>
      </c>
      <c r="L40" s="43" t="e">
        <f t="shared" si="8"/>
        <v>#DIV/0!</v>
      </c>
      <c r="M40" s="43" t="e">
        <f t="shared" si="1"/>
        <v>#DIV/0!</v>
      </c>
      <c r="N40" s="43" t="e">
        <f t="shared" si="2"/>
        <v>#DIV/0!</v>
      </c>
      <c r="O40" s="43">
        <f t="shared" si="3"/>
        <v>50.12376237623762</v>
      </c>
      <c r="P40" s="43" t="e">
        <f t="shared" si="4"/>
        <v>#DIV/0!</v>
      </c>
      <c r="Q40" s="43">
        <f t="shared" si="5"/>
        <v>50.12376237623762</v>
      </c>
    </row>
    <row r="41" spans="1:17" ht="25.5" hidden="1">
      <c r="A41" s="67" t="s">
        <v>102</v>
      </c>
      <c r="B41" s="68" t="s">
        <v>103</v>
      </c>
      <c r="C41" s="45"/>
      <c r="D41" s="45"/>
      <c r="E41" s="42">
        <f t="shared" si="6"/>
        <v>0</v>
      </c>
      <c r="F41" s="69">
        <v>7000</v>
      </c>
      <c r="G41" s="45"/>
      <c r="H41" s="43">
        <f t="shared" si="7"/>
        <v>7000</v>
      </c>
      <c r="I41" s="45">
        <v>2906.6</v>
      </c>
      <c r="J41" s="45"/>
      <c r="K41" s="43">
        <f t="shared" si="13"/>
        <v>2906.6</v>
      </c>
      <c r="L41" s="43" t="e">
        <f t="shared" si="8"/>
        <v>#DIV/0!</v>
      </c>
      <c r="M41" s="43" t="e">
        <f t="shared" si="1"/>
        <v>#DIV/0!</v>
      </c>
      <c r="N41" s="43" t="e">
        <f t="shared" si="2"/>
        <v>#DIV/0!</v>
      </c>
      <c r="O41" s="43">
        <f t="shared" si="3"/>
        <v>41.52285714285714</v>
      </c>
      <c r="P41" s="43" t="e">
        <f t="shared" si="4"/>
        <v>#DIV/0!</v>
      </c>
      <c r="Q41" s="43">
        <f t="shared" si="5"/>
        <v>41.52285714285714</v>
      </c>
    </row>
    <row r="42" spans="1:17" ht="38.25" hidden="1">
      <c r="A42" s="67" t="s">
        <v>104</v>
      </c>
      <c r="B42" s="68" t="s">
        <v>105</v>
      </c>
      <c r="C42" s="45"/>
      <c r="D42" s="45"/>
      <c r="E42" s="42">
        <f t="shared" si="6"/>
        <v>0</v>
      </c>
      <c r="F42" s="69">
        <v>1500</v>
      </c>
      <c r="G42" s="45"/>
      <c r="H42" s="43">
        <f t="shared" si="7"/>
        <v>1500</v>
      </c>
      <c r="I42" s="45">
        <v>508.1</v>
      </c>
      <c r="J42" s="45"/>
      <c r="K42" s="43">
        <f t="shared" si="13"/>
        <v>508.1</v>
      </c>
      <c r="L42" s="43" t="e">
        <f t="shared" si="8"/>
        <v>#DIV/0!</v>
      </c>
      <c r="M42" s="43" t="e">
        <f t="shared" si="1"/>
        <v>#DIV/0!</v>
      </c>
      <c r="N42" s="43" t="e">
        <f t="shared" si="2"/>
        <v>#DIV/0!</v>
      </c>
      <c r="O42" s="43">
        <f t="shared" si="3"/>
        <v>33.873333333333335</v>
      </c>
      <c r="P42" s="43" t="e">
        <f t="shared" si="4"/>
        <v>#DIV/0!</v>
      </c>
      <c r="Q42" s="43">
        <f t="shared" si="5"/>
        <v>33.873333333333335</v>
      </c>
    </row>
    <row r="43" spans="1:17" ht="25.5" hidden="1">
      <c r="A43" s="67" t="s">
        <v>106</v>
      </c>
      <c r="B43" s="68" t="s">
        <v>107</v>
      </c>
      <c r="C43" s="45"/>
      <c r="D43" s="45"/>
      <c r="E43" s="42">
        <f t="shared" si="6"/>
        <v>0</v>
      </c>
      <c r="F43" s="69">
        <v>2500</v>
      </c>
      <c r="G43" s="45"/>
      <c r="H43" s="43">
        <f t="shared" si="7"/>
        <v>2500</v>
      </c>
      <c r="I43" s="45">
        <v>1036.2</v>
      </c>
      <c r="J43" s="45"/>
      <c r="K43" s="43">
        <f t="shared" si="13"/>
        <v>1036.2</v>
      </c>
      <c r="L43" s="43" t="e">
        <f t="shared" si="8"/>
        <v>#DIV/0!</v>
      </c>
      <c r="M43" s="43" t="e">
        <f t="shared" si="1"/>
        <v>#DIV/0!</v>
      </c>
      <c r="N43" s="43" t="e">
        <f t="shared" si="2"/>
        <v>#DIV/0!</v>
      </c>
      <c r="O43" s="43">
        <f t="shared" si="3"/>
        <v>41.448</v>
      </c>
      <c r="P43" s="43" t="e">
        <f t="shared" si="4"/>
        <v>#DIV/0!</v>
      </c>
      <c r="Q43" s="43">
        <f t="shared" si="5"/>
        <v>41.448</v>
      </c>
    </row>
    <row r="44" spans="1:17" ht="38.25" hidden="1">
      <c r="A44" s="67" t="s">
        <v>108</v>
      </c>
      <c r="B44" s="68" t="s">
        <v>109</v>
      </c>
      <c r="C44" s="45"/>
      <c r="D44" s="45"/>
      <c r="E44" s="42">
        <f t="shared" si="6"/>
        <v>0</v>
      </c>
      <c r="F44" s="69">
        <v>70</v>
      </c>
      <c r="G44" s="45"/>
      <c r="H44" s="43">
        <f t="shared" si="7"/>
        <v>70</v>
      </c>
      <c r="I44" s="45">
        <v>21</v>
      </c>
      <c r="J44" s="45"/>
      <c r="K44" s="43">
        <f t="shared" si="13"/>
        <v>21</v>
      </c>
      <c r="L44" s="43" t="e">
        <f t="shared" si="8"/>
        <v>#DIV/0!</v>
      </c>
      <c r="M44" s="43" t="e">
        <f t="shared" si="1"/>
        <v>#DIV/0!</v>
      </c>
      <c r="N44" s="43" t="e">
        <f t="shared" si="2"/>
        <v>#DIV/0!</v>
      </c>
      <c r="O44" s="43">
        <f t="shared" si="3"/>
        <v>30</v>
      </c>
      <c r="P44" s="43" t="e">
        <f t="shared" si="4"/>
        <v>#DIV/0!</v>
      </c>
      <c r="Q44" s="43">
        <f t="shared" si="5"/>
        <v>30</v>
      </c>
    </row>
    <row r="45" spans="1:17" ht="51" hidden="1">
      <c r="A45" s="67" t="s">
        <v>110</v>
      </c>
      <c r="B45" s="68" t="s">
        <v>111</v>
      </c>
      <c r="C45" s="45"/>
      <c r="D45" s="45"/>
      <c r="E45" s="42">
        <f t="shared" si="6"/>
        <v>0</v>
      </c>
      <c r="F45" s="69">
        <v>100</v>
      </c>
      <c r="G45" s="45"/>
      <c r="H45" s="43">
        <f t="shared" si="7"/>
        <v>100</v>
      </c>
      <c r="I45" s="45">
        <v>25</v>
      </c>
      <c r="J45" s="45"/>
      <c r="K45" s="43">
        <f t="shared" si="13"/>
        <v>25</v>
      </c>
      <c r="L45" s="43" t="e">
        <f t="shared" si="8"/>
        <v>#DIV/0!</v>
      </c>
      <c r="M45" s="43" t="e">
        <f t="shared" si="1"/>
        <v>#DIV/0!</v>
      </c>
      <c r="N45" s="43" t="e">
        <f t="shared" si="2"/>
        <v>#DIV/0!</v>
      </c>
      <c r="O45" s="43">
        <f t="shared" si="3"/>
        <v>25</v>
      </c>
      <c r="P45" s="43" t="e">
        <f t="shared" si="4"/>
        <v>#DIV/0!</v>
      </c>
      <c r="Q45" s="43">
        <f t="shared" si="5"/>
        <v>25</v>
      </c>
    </row>
    <row r="46" spans="1:17" ht="27.75" customHeight="1" hidden="1">
      <c r="A46" s="67" t="s">
        <v>40</v>
      </c>
      <c r="B46" s="68" t="s">
        <v>112</v>
      </c>
      <c r="C46" s="45"/>
      <c r="D46" s="45"/>
      <c r="E46" s="42">
        <f t="shared" si="6"/>
        <v>0</v>
      </c>
      <c r="F46" s="69">
        <v>9.7</v>
      </c>
      <c r="G46" s="45"/>
      <c r="H46" s="43">
        <f t="shared" si="7"/>
        <v>9.7</v>
      </c>
      <c r="I46" s="45">
        <v>9.7</v>
      </c>
      <c r="J46" s="45"/>
      <c r="K46" s="43">
        <f t="shared" si="13"/>
        <v>9.7</v>
      </c>
      <c r="L46" s="43" t="e">
        <f t="shared" si="8"/>
        <v>#DIV/0!</v>
      </c>
      <c r="M46" s="43" t="e">
        <f t="shared" si="1"/>
        <v>#DIV/0!</v>
      </c>
      <c r="N46" s="43" t="e">
        <f t="shared" si="2"/>
        <v>#DIV/0!</v>
      </c>
      <c r="O46" s="43">
        <f t="shared" si="3"/>
        <v>100</v>
      </c>
      <c r="P46" s="43" t="e">
        <f t="shared" si="4"/>
        <v>#DIV/0!</v>
      </c>
      <c r="Q46" s="43">
        <f t="shared" si="5"/>
        <v>100</v>
      </c>
    </row>
    <row r="47" spans="1:17" ht="51" hidden="1">
      <c r="A47" s="67" t="s">
        <v>41</v>
      </c>
      <c r="B47" s="68" t="s">
        <v>113</v>
      </c>
      <c r="C47" s="45"/>
      <c r="D47" s="45"/>
      <c r="E47" s="42">
        <f t="shared" si="6"/>
        <v>0</v>
      </c>
      <c r="F47" s="69">
        <v>4145.8</v>
      </c>
      <c r="G47" s="45">
        <v>28</v>
      </c>
      <c r="H47" s="43">
        <f t="shared" si="7"/>
        <v>4173.8</v>
      </c>
      <c r="I47" s="45">
        <v>1784.1</v>
      </c>
      <c r="J47" s="45">
        <v>51.8</v>
      </c>
      <c r="K47" s="43">
        <f t="shared" si="13"/>
        <v>1835.8999999999999</v>
      </c>
      <c r="L47" s="43" t="e">
        <f t="shared" si="8"/>
        <v>#DIV/0!</v>
      </c>
      <c r="M47" s="43" t="e">
        <f t="shared" si="1"/>
        <v>#DIV/0!</v>
      </c>
      <c r="N47" s="43" t="e">
        <f t="shared" si="2"/>
        <v>#DIV/0!</v>
      </c>
      <c r="O47" s="43">
        <f t="shared" si="3"/>
        <v>43.033913840513286</v>
      </c>
      <c r="P47" s="43">
        <f t="shared" si="4"/>
        <v>185</v>
      </c>
      <c r="Q47" s="43">
        <f t="shared" si="5"/>
        <v>43.98629546216876</v>
      </c>
    </row>
    <row r="48" spans="1:17" ht="25.5" hidden="1">
      <c r="A48" s="67" t="s">
        <v>42</v>
      </c>
      <c r="B48" s="68" t="s">
        <v>114</v>
      </c>
      <c r="C48" s="45"/>
      <c r="D48" s="45"/>
      <c r="E48" s="42">
        <f t="shared" si="6"/>
        <v>0</v>
      </c>
      <c r="F48" s="69">
        <v>1043.7</v>
      </c>
      <c r="G48" s="45"/>
      <c r="H48" s="43">
        <f t="shared" si="7"/>
        <v>1043.7</v>
      </c>
      <c r="I48" s="45">
        <v>511.6</v>
      </c>
      <c r="J48" s="45">
        <v>28.3</v>
      </c>
      <c r="K48" s="43">
        <f t="shared" si="13"/>
        <v>539.9</v>
      </c>
      <c r="L48" s="43" t="e">
        <f t="shared" si="8"/>
        <v>#DIV/0!</v>
      </c>
      <c r="M48" s="43" t="e">
        <f t="shared" si="1"/>
        <v>#DIV/0!</v>
      </c>
      <c r="N48" s="43" t="e">
        <f t="shared" si="2"/>
        <v>#DIV/0!</v>
      </c>
      <c r="O48" s="43">
        <f t="shared" si="3"/>
        <v>49.01791702596532</v>
      </c>
      <c r="P48" s="43" t="e">
        <f t="shared" si="4"/>
        <v>#DIV/0!</v>
      </c>
      <c r="Q48" s="43">
        <f t="shared" si="5"/>
        <v>51.7294241640318</v>
      </c>
    </row>
    <row r="49" spans="1:17" ht="25.5" hidden="1">
      <c r="A49" s="67" t="s">
        <v>43</v>
      </c>
      <c r="B49" s="68" t="s">
        <v>115</v>
      </c>
      <c r="C49" s="45"/>
      <c r="D49" s="45"/>
      <c r="E49" s="42">
        <f t="shared" si="6"/>
        <v>0</v>
      </c>
      <c r="F49" s="69">
        <v>26.5</v>
      </c>
      <c r="G49" s="45"/>
      <c r="H49" s="43">
        <f t="shared" si="7"/>
        <v>26.5</v>
      </c>
      <c r="I49" s="45">
        <v>6.8</v>
      </c>
      <c r="J49" s="45"/>
      <c r="K49" s="43">
        <f t="shared" si="13"/>
        <v>6.8</v>
      </c>
      <c r="L49" s="43" t="e">
        <f t="shared" si="8"/>
        <v>#DIV/0!</v>
      </c>
      <c r="M49" s="43" t="e">
        <f t="shared" si="1"/>
        <v>#DIV/0!</v>
      </c>
      <c r="N49" s="43" t="e">
        <f t="shared" si="2"/>
        <v>#DIV/0!</v>
      </c>
      <c r="O49" s="43">
        <f t="shared" si="3"/>
        <v>25.660377358490567</v>
      </c>
      <c r="P49" s="43" t="e">
        <f t="shared" si="4"/>
        <v>#DIV/0!</v>
      </c>
      <c r="Q49" s="43">
        <f t="shared" si="5"/>
        <v>25.660377358490567</v>
      </c>
    </row>
    <row r="50" spans="1:17" ht="25.5" hidden="1">
      <c r="A50" s="67" t="s">
        <v>116</v>
      </c>
      <c r="B50" s="68" t="s">
        <v>117</v>
      </c>
      <c r="C50" s="45"/>
      <c r="D50" s="45"/>
      <c r="E50" s="42">
        <f t="shared" si="6"/>
        <v>0</v>
      </c>
      <c r="F50" s="69">
        <v>2.2</v>
      </c>
      <c r="G50" s="45"/>
      <c r="H50" s="43">
        <f t="shared" si="7"/>
        <v>2.2</v>
      </c>
      <c r="I50" s="45">
        <v>1.2</v>
      </c>
      <c r="J50" s="45"/>
      <c r="K50" s="43">
        <f t="shared" si="13"/>
        <v>1.2</v>
      </c>
      <c r="L50" s="43" t="e">
        <f t="shared" si="8"/>
        <v>#DIV/0!</v>
      </c>
      <c r="M50" s="43" t="e">
        <f t="shared" si="1"/>
        <v>#DIV/0!</v>
      </c>
      <c r="N50" s="43" t="e">
        <f t="shared" si="2"/>
        <v>#DIV/0!</v>
      </c>
      <c r="O50" s="43">
        <f t="shared" si="3"/>
        <v>54.54545454545454</v>
      </c>
      <c r="P50" s="43" t="e">
        <f t="shared" si="4"/>
        <v>#DIV/0!</v>
      </c>
      <c r="Q50" s="43">
        <f t="shared" si="5"/>
        <v>54.54545454545454</v>
      </c>
    </row>
    <row r="51" spans="1:17" ht="12.75" hidden="1">
      <c r="A51" s="67" t="s">
        <v>118</v>
      </c>
      <c r="B51" s="68" t="s">
        <v>119</v>
      </c>
      <c r="C51" s="45"/>
      <c r="D51" s="45"/>
      <c r="E51" s="42">
        <f t="shared" si="6"/>
        <v>0</v>
      </c>
      <c r="F51" s="69">
        <v>9.7</v>
      </c>
      <c r="G51" s="45"/>
      <c r="H51" s="43">
        <f t="shared" si="7"/>
        <v>9.7</v>
      </c>
      <c r="I51" s="45">
        <v>3</v>
      </c>
      <c r="J51" s="45"/>
      <c r="K51" s="43">
        <f t="shared" si="13"/>
        <v>3</v>
      </c>
      <c r="L51" s="43" t="e">
        <f t="shared" si="8"/>
        <v>#DIV/0!</v>
      </c>
      <c r="M51" s="43" t="e">
        <f t="shared" si="1"/>
        <v>#DIV/0!</v>
      </c>
      <c r="N51" s="43" t="e">
        <f t="shared" si="2"/>
        <v>#DIV/0!</v>
      </c>
      <c r="O51" s="43">
        <f t="shared" si="3"/>
        <v>30.927835051546392</v>
      </c>
      <c r="P51" s="43" t="e">
        <f t="shared" si="4"/>
        <v>#DIV/0!</v>
      </c>
      <c r="Q51" s="43">
        <f t="shared" si="5"/>
        <v>30.927835051546392</v>
      </c>
    </row>
    <row r="52" spans="1:17" ht="38.25" hidden="1">
      <c r="A52" s="67" t="s">
        <v>44</v>
      </c>
      <c r="B52" s="68" t="s">
        <v>120</v>
      </c>
      <c r="C52" s="45"/>
      <c r="D52" s="45"/>
      <c r="E52" s="42">
        <f t="shared" si="6"/>
        <v>0</v>
      </c>
      <c r="F52" s="69">
        <v>30</v>
      </c>
      <c r="G52" s="45"/>
      <c r="H52" s="43">
        <f t="shared" si="7"/>
        <v>30</v>
      </c>
      <c r="I52" s="45">
        <v>7.2</v>
      </c>
      <c r="J52" s="45"/>
      <c r="K52" s="43">
        <f t="shared" si="13"/>
        <v>7.2</v>
      </c>
      <c r="L52" s="43" t="e">
        <f t="shared" si="8"/>
        <v>#DIV/0!</v>
      </c>
      <c r="M52" s="43" t="e">
        <f t="shared" si="1"/>
        <v>#DIV/0!</v>
      </c>
      <c r="N52" s="43" t="e">
        <f t="shared" si="2"/>
        <v>#DIV/0!</v>
      </c>
      <c r="O52" s="43">
        <f t="shared" si="3"/>
        <v>24.000000000000004</v>
      </c>
      <c r="P52" s="43" t="e">
        <f t="shared" si="4"/>
        <v>#DIV/0!</v>
      </c>
      <c r="Q52" s="43">
        <f t="shared" si="5"/>
        <v>24.000000000000004</v>
      </c>
    </row>
    <row r="53" spans="1:17" ht="51" hidden="1">
      <c r="A53" s="67" t="s">
        <v>121</v>
      </c>
      <c r="B53" s="68" t="s">
        <v>122</v>
      </c>
      <c r="C53" s="45"/>
      <c r="D53" s="45"/>
      <c r="E53" s="42">
        <f t="shared" si="6"/>
        <v>0</v>
      </c>
      <c r="F53" s="69">
        <v>360.5</v>
      </c>
      <c r="G53" s="45"/>
      <c r="H53" s="43">
        <f t="shared" si="7"/>
        <v>360.5</v>
      </c>
      <c r="I53" s="45">
        <v>218.1</v>
      </c>
      <c r="J53" s="45">
        <v>121.4</v>
      </c>
      <c r="K53" s="43">
        <f t="shared" si="13"/>
        <v>339.5</v>
      </c>
      <c r="L53" s="43" t="e">
        <f t="shared" si="8"/>
        <v>#DIV/0!</v>
      </c>
      <c r="M53" s="43" t="e">
        <f t="shared" si="1"/>
        <v>#DIV/0!</v>
      </c>
      <c r="N53" s="43" t="e">
        <f t="shared" si="2"/>
        <v>#DIV/0!</v>
      </c>
      <c r="O53" s="43">
        <f t="shared" si="3"/>
        <v>60.499306518724</v>
      </c>
      <c r="P53" s="43" t="e">
        <f t="shared" si="4"/>
        <v>#DIV/0!</v>
      </c>
      <c r="Q53" s="43">
        <f t="shared" si="5"/>
        <v>94.1747572815534</v>
      </c>
    </row>
    <row r="54" spans="1:17" ht="18" customHeight="1" hidden="1">
      <c r="A54" s="67" t="s">
        <v>45</v>
      </c>
      <c r="B54" s="68" t="s">
        <v>123</v>
      </c>
      <c r="C54" s="45"/>
      <c r="D54" s="45"/>
      <c r="E54" s="42">
        <f t="shared" si="6"/>
        <v>0</v>
      </c>
      <c r="F54" s="69">
        <v>414</v>
      </c>
      <c r="G54" s="45"/>
      <c r="H54" s="43">
        <f t="shared" si="7"/>
        <v>414</v>
      </c>
      <c r="I54" s="45">
        <v>268.9</v>
      </c>
      <c r="J54" s="45"/>
      <c r="K54" s="43">
        <f t="shared" si="13"/>
        <v>268.9</v>
      </c>
      <c r="L54" s="43" t="e">
        <f t="shared" si="8"/>
        <v>#DIV/0!</v>
      </c>
      <c r="M54" s="43" t="e">
        <f t="shared" si="1"/>
        <v>#DIV/0!</v>
      </c>
      <c r="N54" s="43" t="e">
        <f t="shared" si="2"/>
        <v>#DIV/0!</v>
      </c>
      <c r="O54" s="43">
        <f t="shared" si="3"/>
        <v>64.95169082125604</v>
      </c>
      <c r="P54" s="43" t="e">
        <f t="shared" si="4"/>
        <v>#DIV/0!</v>
      </c>
      <c r="Q54" s="43">
        <f t="shared" si="5"/>
        <v>64.95169082125604</v>
      </c>
    </row>
    <row r="55" spans="1:17" ht="25.5" customHeight="1" hidden="1">
      <c r="A55" s="67" t="s">
        <v>124</v>
      </c>
      <c r="B55" s="68" t="s">
        <v>125</v>
      </c>
      <c r="C55" s="45"/>
      <c r="D55" s="45"/>
      <c r="E55" s="42">
        <f t="shared" si="6"/>
        <v>0</v>
      </c>
      <c r="F55" s="69">
        <v>11.8</v>
      </c>
      <c r="G55" s="45"/>
      <c r="H55" s="43">
        <f t="shared" si="7"/>
        <v>11.8</v>
      </c>
      <c r="I55" s="45">
        <v>3.9</v>
      </c>
      <c r="J55" s="45"/>
      <c r="K55" s="43">
        <f t="shared" si="13"/>
        <v>3.9</v>
      </c>
      <c r="L55" s="43" t="e">
        <f t="shared" si="8"/>
        <v>#DIV/0!</v>
      </c>
      <c r="M55" s="43" t="e">
        <f t="shared" si="1"/>
        <v>#DIV/0!</v>
      </c>
      <c r="N55" s="43" t="e">
        <f t="shared" si="2"/>
        <v>#DIV/0!</v>
      </c>
      <c r="O55" s="43">
        <f t="shared" si="3"/>
        <v>33.050847457627114</v>
      </c>
      <c r="P55" s="43" t="e">
        <f t="shared" si="4"/>
        <v>#DIV/0!</v>
      </c>
      <c r="Q55" s="43">
        <f t="shared" si="5"/>
        <v>33.050847457627114</v>
      </c>
    </row>
    <row r="56" spans="1:17" ht="12.75" hidden="1">
      <c r="A56" s="67" t="s">
        <v>126</v>
      </c>
      <c r="B56" s="68" t="s">
        <v>127</v>
      </c>
      <c r="C56" s="45"/>
      <c r="D56" s="45"/>
      <c r="E56" s="42">
        <f t="shared" si="6"/>
        <v>0</v>
      </c>
      <c r="F56" s="69">
        <v>0.3</v>
      </c>
      <c r="G56" s="45"/>
      <c r="H56" s="43">
        <f t="shared" si="7"/>
        <v>0.3</v>
      </c>
      <c r="I56" s="45"/>
      <c r="J56" s="45"/>
      <c r="K56" s="43">
        <f t="shared" si="13"/>
        <v>0</v>
      </c>
      <c r="L56" s="43" t="e">
        <f t="shared" si="8"/>
        <v>#DIV/0!</v>
      </c>
      <c r="M56" s="43" t="e">
        <f t="shared" si="1"/>
        <v>#DIV/0!</v>
      </c>
      <c r="N56" s="43" t="e">
        <f t="shared" si="2"/>
        <v>#DIV/0!</v>
      </c>
      <c r="O56" s="43">
        <f t="shared" si="3"/>
        <v>0</v>
      </c>
      <c r="P56" s="43" t="e">
        <f t="shared" si="4"/>
        <v>#DIV/0!</v>
      </c>
      <c r="Q56" s="43">
        <f t="shared" si="5"/>
        <v>0</v>
      </c>
    </row>
    <row r="57" spans="1:17" ht="51" hidden="1">
      <c r="A57" s="67" t="s">
        <v>128</v>
      </c>
      <c r="B57" s="68" t="s">
        <v>129</v>
      </c>
      <c r="C57" s="45"/>
      <c r="D57" s="45"/>
      <c r="E57" s="42">
        <f t="shared" si="6"/>
        <v>0</v>
      </c>
      <c r="F57" s="69">
        <v>35</v>
      </c>
      <c r="G57" s="45"/>
      <c r="H57" s="43">
        <f t="shared" si="7"/>
        <v>35</v>
      </c>
      <c r="I57" s="45">
        <v>10.2</v>
      </c>
      <c r="J57" s="45"/>
      <c r="K57" s="43">
        <f t="shared" si="13"/>
        <v>10.2</v>
      </c>
      <c r="L57" s="43" t="e">
        <f t="shared" si="8"/>
        <v>#DIV/0!</v>
      </c>
      <c r="M57" s="43" t="e">
        <f t="shared" si="1"/>
        <v>#DIV/0!</v>
      </c>
      <c r="N57" s="43" t="e">
        <f t="shared" si="2"/>
        <v>#DIV/0!</v>
      </c>
      <c r="O57" s="43">
        <f t="shared" si="3"/>
        <v>29.142857142857142</v>
      </c>
      <c r="P57" s="43" t="e">
        <f t="shared" si="4"/>
        <v>#DIV/0!</v>
      </c>
      <c r="Q57" s="43">
        <f t="shared" si="5"/>
        <v>29.142857142857142</v>
      </c>
    </row>
    <row r="58" spans="1:17" ht="15.75" customHeight="1" hidden="1">
      <c r="A58" s="67" t="s">
        <v>130</v>
      </c>
      <c r="B58" s="68" t="s">
        <v>131</v>
      </c>
      <c r="C58" s="45"/>
      <c r="D58" s="45"/>
      <c r="E58" s="42">
        <f t="shared" si="6"/>
        <v>0</v>
      </c>
      <c r="F58" s="69">
        <v>60.3</v>
      </c>
      <c r="G58" s="45"/>
      <c r="H58" s="43">
        <f t="shared" si="7"/>
        <v>60.3</v>
      </c>
      <c r="I58" s="45">
        <v>24</v>
      </c>
      <c r="J58" s="45"/>
      <c r="K58" s="43">
        <f t="shared" si="13"/>
        <v>24</v>
      </c>
      <c r="L58" s="43" t="e">
        <f t="shared" si="8"/>
        <v>#DIV/0!</v>
      </c>
      <c r="M58" s="43" t="e">
        <f t="shared" si="1"/>
        <v>#DIV/0!</v>
      </c>
      <c r="N58" s="43" t="e">
        <f t="shared" si="2"/>
        <v>#DIV/0!</v>
      </c>
      <c r="O58" s="43">
        <f t="shared" si="3"/>
        <v>39.800995024875625</v>
      </c>
      <c r="P58" s="43" t="e">
        <f t="shared" si="4"/>
        <v>#DIV/0!</v>
      </c>
      <c r="Q58" s="43">
        <f t="shared" si="5"/>
        <v>39.800995024875625</v>
      </c>
    </row>
    <row r="59" spans="1:17" ht="15.75" customHeight="1" hidden="1">
      <c r="A59" s="67">
        <v>3210</v>
      </c>
      <c r="B59" s="68" t="s">
        <v>170</v>
      </c>
      <c r="C59" s="45"/>
      <c r="D59" s="45"/>
      <c r="E59" s="42"/>
      <c r="F59" s="69">
        <v>100</v>
      </c>
      <c r="G59" s="45"/>
      <c r="H59" s="43">
        <f t="shared" si="7"/>
        <v>100</v>
      </c>
      <c r="I59" s="45"/>
      <c r="J59" s="45"/>
      <c r="K59" s="43"/>
      <c r="L59" s="43" t="e">
        <f>SUM(I59/C59)*100</f>
        <v>#DIV/0!</v>
      </c>
      <c r="M59" s="43" t="e">
        <f>SUM(J59/D59)*100</f>
        <v>#DIV/0!</v>
      </c>
      <c r="N59" s="43" t="e">
        <f>SUM(K59/E59)*100</f>
        <v>#DIV/0!</v>
      </c>
      <c r="O59" s="43">
        <f>SUM(I59/F59)*100</f>
        <v>0</v>
      </c>
      <c r="P59" s="43" t="e">
        <f>SUM(J59/G59)*100</f>
        <v>#DIV/0!</v>
      </c>
      <c r="Q59" s="43">
        <f>SUM(K59/H59)*100</f>
        <v>0</v>
      </c>
    </row>
    <row r="60" spans="1:17" ht="15.75" customHeight="1" hidden="1">
      <c r="A60" s="67" t="s">
        <v>132</v>
      </c>
      <c r="B60" s="68" t="s">
        <v>133</v>
      </c>
      <c r="C60" s="45"/>
      <c r="D60" s="45"/>
      <c r="E60" s="42">
        <f t="shared" si="6"/>
        <v>0</v>
      </c>
      <c r="F60" s="69">
        <v>749.2</v>
      </c>
      <c r="G60" s="45"/>
      <c r="H60" s="43">
        <f t="shared" si="7"/>
        <v>749.2</v>
      </c>
      <c r="I60" s="45">
        <v>270.1</v>
      </c>
      <c r="J60" s="45"/>
      <c r="K60" s="43">
        <f>SUM(I60:J60)</f>
        <v>270.1</v>
      </c>
      <c r="L60" s="43" t="e">
        <f t="shared" si="8"/>
        <v>#DIV/0!</v>
      </c>
      <c r="M60" s="43" t="e">
        <f t="shared" si="1"/>
        <v>#DIV/0!</v>
      </c>
      <c r="N60" s="43" t="e">
        <f t="shared" si="2"/>
        <v>#DIV/0!</v>
      </c>
      <c r="O60" s="43">
        <f t="shared" si="3"/>
        <v>36.051788574479446</v>
      </c>
      <c r="P60" s="43" t="e">
        <f t="shared" si="4"/>
        <v>#DIV/0!</v>
      </c>
      <c r="Q60" s="43">
        <f t="shared" si="5"/>
        <v>36.051788574479446</v>
      </c>
    </row>
    <row r="61" spans="1:17" s="6" customFormat="1" ht="25.5" hidden="1">
      <c r="A61" s="67" t="s">
        <v>134</v>
      </c>
      <c r="B61" s="68" t="s">
        <v>135</v>
      </c>
      <c r="C61" s="42"/>
      <c r="D61" s="42"/>
      <c r="E61" s="42">
        <f t="shared" si="6"/>
        <v>0</v>
      </c>
      <c r="F61" s="69">
        <v>978.5</v>
      </c>
      <c r="G61" s="42"/>
      <c r="H61" s="43">
        <f>SUM(F61:G61)</f>
        <v>978.5</v>
      </c>
      <c r="I61" s="42">
        <v>553.2</v>
      </c>
      <c r="J61" s="42"/>
      <c r="K61" s="43">
        <f t="shared" si="13"/>
        <v>553.2</v>
      </c>
      <c r="L61" s="43" t="e">
        <f t="shared" si="8"/>
        <v>#DIV/0!</v>
      </c>
      <c r="M61" s="43" t="e">
        <f t="shared" si="1"/>
        <v>#DIV/0!</v>
      </c>
      <c r="N61" s="43" t="e">
        <f t="shared" si="2"/>
        <v>#DIV/0!</v>
      </c>
      <c r="O61" s="43">
        <f t="shared" si="3"/>
        <v>56.5355135411344</v>
      </c>
      <c r="P61" s="43" t="e">
        <f t="shared" si="4"/>
        <v>#DIV/0!</v>
      </c>
      <c r="Q61" s="43">
        <f t="shared" si="5"/>
        <v>56.5355135411344</v>
      </c>
    </row>
    <row r="62" spans="1:17" ht="12.75">
      <c r="A62" s="65" t="s">
        <v>46</v>
      </c>
      <c r="B62" s="41" t="s">
        <v>136</v>
      </c>
      <c r="C62" s="43">
        <v>2814.9</v>
      </c>
      <c r="D62" s="43">
        <v>181.7</v>
      </c>
      <c r="E62" s="42">
        <f t="shared" si="6"/>
        <v>2996.6</v>
      </c>
      <c r="F62" s="66">
        <f aca="true" t="shared" si="15" ref="F62:K62">SUM(F63:F66)</f>
        <v>3030.4</v>
      </c>
      <c r="G62" s="66">
        <f t="shared" si="15"/>
        <v>61</v>
      </c>
      <c r="H62" s="66">
        <f>SUM(H63:H66)</f>
        <v>3091.4</v>
      </c>
      <c r="I62" s="66">
        <f t="shared" si="15"/>
        <v>1414.3</v>
      </c>
      <c r="J62" s="66">
        <f t="shared" si="15"/>
        <v>32.900000000000006</v>
      </c>
      <c r="K62" s="66">
        <f t="shared" si="15"/>
        <v>1447.2</v>
      </c>
      <c r="L62" s="43">
        <f t="shared" si="8"/>
        <v>50.24334789868201</v>
      </c>
      <c r="M62" s="43">
        <f t="shared" si="1"/>
        <v>18.106769400110075</v>
      </c>
      <c r="N62" s="43">
        <f t="shared" si="2"/>
        <v>48.29473403190283</v>
      </c>
      <c r="O62" s="43">
        <f t="shared" si="3"/>
        <v>46.67040654699049</v>
      </c>
      <c r="P62" s="43">
        <f t="shared" si="4"/>
        <v>53.934426229508205</v>
      </c>
      <c r="Q62" s="43">
        <f t="shared" si="5"/>
        <v>46.81374134696254</v>
      </c>
    </row>
    <row r="63" spans="1:17" ht="12.75" hidden="1">
      <c r="A63" s="67" t="s">
        <v>137</v>
      </c>
      <c r="B63" s="68" t="s">
        <v>138</v>
      </c>
      <c r="C63" s="45"/>
      <c r="D63" s="45"/>
      <c r="E63" s="42"/>
      <c r="F63" s="69">
        <v>731</v>
      </c>
      <c r="G63" s="45">
        <v>25</v>
      </c>
      <c r="H63" s="43">
        <f t="shared" si="7"/>
        <v>756</v>
      </c>
      <c r="I63" s="45">
        <v>351.2</v>
      </c>
      <c r="J63" s="45">
        <v>8.3</v>
      </c>
      <c r="K63" s="43">
        <f t="shared" si="13"/>
        <v>359.5</v>
      </c>
      <c r="L63" s="43" t="e">
        <f aca="true" t="shared" si="16" ref="L63:L92">SUM(I63/C63)*100</f>
        <v>#DIV/0!</v>
      </c>
      <c r="M63" s="43" t="e">
        <f aca="true" t="shared" si="17" ref="M63:M92">SUM(J63/D63)*100</f>
        <v>#DIV/0!</v>
      </c>
      <c r="N63" s="43" t="e">
        <f aca="true" t="shared" si="18" ref="N63:N92">SUM(K63/E63)*100</f>
        <v>#DIV/0!</v>
      </c>
      <c r="O63" s="43">
        <f aca="true" t="shared" si="19" ref="O63:O92">SUM(I63/F63)*100</f>
        <v>48.0437756497948</v>
      </c>
      <c r="P63" s="43">
        <f aca="true" t="shared" si="20" ref="P63:P92">SUM(J63/G63)*100</f>
        <v>33.2</v>
      </c>
      <c r="Q63" s="43">
        <f aca="true" t="shared" si="21" ref="Q63:Q92">SUM(K63/H63)*100</f>
        <v>47.55291005291005</v>
      </c>
    </row>
    <row r="64" spans="1:17" ht="25.5" hidden="1">
      <c r="A64" s="67" t="s">
        <v>139</v>
      </c>
      <c r="B64" s="68" t="s">
        <v>140</v>
      </c>
      <c r="C64" s="45"/>
      <c r="D64" s="45"/>
      <c r="E64" s="42">
        <f t="shared" si="6"/>
        <v>0</v>
      </c>
      <c r="F64" s="69">
        <v>1943.3</v>
      </c>
      <c r="G64" s="45">
        <v>36</v>
      </c>
      <c r="H64" s="43">
        <f t="shared" si="7"/>
        <v>1979.3</v>
      </c>
      <c r="I64" s="45">
        <v>926.4</v>
      </c>
      <c r="J64" s="45">
        <v>24.6</v>
      </c>
      <c r="K64" s="43">
        <f t="shared" si="13"/>
        <v>951</v>
      </c>
      <c r="L64" s="43" t="e">
        <f t="shared" si="16"/>
        <v>#DIV/0!</v>
      </c>
      <c r="M64" s="43" t="e">
        <f t="shared" si="17"/>
        <v>#DIV/0!</v>
      </c>
      <c r="N64" s="43" t="e">
        <f t="shared" si="18"/>
        <v>#DIV/0!</v>
      </c>
      <c r="O64" s="43">
        <f t="shared" si="19"/>
        <v>47.67148664642618</v>
      </c>
      <c r="P64" s="43">
        <f t="shared" si="20"/>
        <v>68.33333333333333</v>
      </c>
      <c r="Q64" s="43">
        <f t="shared" si="21"/>
        <v>48.04728944576365</v>
      </c>
    </row>
    <row r="65" spans="1:17" ht="25.5" hidden="1">
      <c r="A65" s="67" t="s">
        <v>141</v>
      </c>
      <c r="B65" s="68" t="s">
        <v>142</v>
      </c>
      <c r="C65" s="45"/>
      <c r="D65" s="45"/>
      <c r="E65" s="42">
        <f t="shared" si="6"/>
        <v>0</v>
      </c>
      <c r="F65" s="69">
        <v>305.1</v>
      </c>
      <c r="G65" s="45"/>
      <c r="H65" s="43">
        <f t="shared" si="7"/>
        <v>305.1</v>
      </c>
      <c r="I65" s="45">
        <v>124.2</v>
      </c>
      <c r="J65" s="45"/>
      <c r="K65" s="43">
        <f>SUM(I65:J65)</f>
        <v>124.2</v>
      </c>
      <c r="L65" s="43" t="e">
        <f t="shared" si="16"/>
        <v>#DIV/0!</v>
      </c>
      <c r="M65" s="43" t="e">
        <f t="shared" si="17"/>
        <v>#DIV/0!</v>
      </c>
      <c r="N65" s="43" t="e">
        <f t="shared" si="18"/>
        <v>#DIV/0!</v>
      </c>
      <c r="O65" s="43">
        <f t="shared" si="19"/>
        <v>40.70796460176991</v>
      </c>
      <c r="P65" s="43" t="e">
        <f t="shared" si="20"/>
        <v>#DIV/0!</v>
      </c>
      <c r="Q65" s="43">
        <f t="shared" si="21"/>
        <v>40.70796460176991</v>
      </c>
    </row>
    <row r="66" spans="1:17" ht="12.75" hidden="1">
      <c r="A66" s="67" t="s">
        <v>143</v>
      </c>
      <c r="B66" s="68" t="s">
        <v>144</v>
      </c>
      <c r="C66" s="45"/>
      <c r="D66" s="45"/>
      <c r="E66" s="42">
        <f t="shared" si="6"/>
        <v>0</v>
      </c>
      <c r="F66" s="69">
        <v>51</v>
      </c>
      <c r="G66" s="45"/>
      <c r="H66" s="43">
        <f t="shared" si="7"/>
        <v>51</v>
      </c>
      <c r="I66" s="45">
        <v>12.5</v>
      </c>
      <c r="J66" s="45"/>
      <c r="K66" s="43">
        <f t="shared" si="13"/>
        <v>12.5</v>
      </c>
      <c r="L66" s="43" t="e">
        <f t="shared" si="16"/>
        <v>#DIV/0!</v>
      </c>
      <c r="M66" s="43" t="e">
        <f t="shared" si="17"/>
        <v>#DIV/0!</v>
      </c>
      <c r="N66" s="43" t="e">
        <f t="shared" si="18"/>
        <v>#DIV/0!</v>
      </c>
      <c r="O66" s="43">
        <f t="shared" si="19"/>
        <v>24.509803921568626</v>
      </c>
      <c r="P66" s="43" t="e">
        <f t="shared" si="20"/>
        <v>#DIV/0!</v>
      </c>
      <c r="Q66" s="43">
        <f t="shared" si="21"/>
        <v>24.509803921568626</v>
      </c>
    </row>
    <row r="67" spans="1:17" s="6" customFormat="1" ht="12.75" customHeight="1">
      <c r="A67" s="65" t="s">
        <v>47</v>
      </c>
      <c r="B67" s="41" t="s">
        <v>145</v>
      </c>
      <c r="C67" s="43">
        <v>692.8</v>
      </c>
      <c r="D67" s="43"/>
      <c r="E67" s="42">
        <f t="shared" si="6"/>
        <v>692.8</v>
      </c>
      <c r="F67" s="66">
        <f aca="true" t="shared" si="22" ref="F67:K67">SUM(F68:F69)</f>
        <v>2020.8999999999999</v>
      </c>
      <c r="G67" s="66">
        <f t="shared" si="22"/>
        <v>0</v>
      </c>
      <c r="H67" s="66">
        <f>SUM(H68:H69)</f>
        <v>2020.8999999999999</v>
      </c>
      <c r="I67" s="66">
        <f t="shared" si="22"/>
        <v>826</v>
      </c>
      <c r="J67" s="66">
        <f t="shared" si="22"/>
        <v>1.9</v>
      </c>
      <c r="K67" s="66">
        <f t="shared" si="22"/>
        <v>827.9000000000001</v>
      </c>
      <c r="L67" s="43">
        <f t="shared" si="16"/>
        <v>119.22632794457274</v>
      </c>
      <c r="M67" s="43"/>
      <c r="N67" s="43">
        <f t="shared" si="18"/>
        <v>119.50057736720557</v>
      </c>
      <c r="O67" s="43">
        <f t="shared" si="19"/>
        <v>40.87287842050572</v>
      </c>
      <c r="P67" s="43"/>
      <c r="Q67" s="43">
        <f t="shared" si="21"/>
        <v>40.966895937453614</v>
      </c>
    </row>
    <row r="68" spans="1:17" s="6" customFormat="1" ht="11.25" customHeight="1" hidden="1">
      <c r="A68" s="67" t="s">
        <v>146</v>
      </c>
      <c r="B68" s="68" t="s">
        <v>147</v>
      </c>
      <c r="C68" s="43"/>
      <c r="D68" s="43"/>
      <c r="E68" s="42">
        <f t="shared" si="6"/>
        <v>0</v>
      </c>
      <c r="F68" s="69">
        <v>1332.1</v>
      </c>
      <c r="G68" s="43"/>
      <c r="H68" s="43">
        <f t="shared" si="7"/>
        <v>1332.1</v>
      </c>
      <c r="I68" s="43">
        <v>569.2</v>
      </c>
      <c r="J68" s="43"/>
      <c r="K68" s="43">
        <f t="shared" si="13"/>
        <v>569.2</v>
      </c>
      <c r="L68" s="43" t="e">
        <f t="shared" si="16"/>
        <v>#DIV/0!</v>
      </c>
      <c r="M68" s="43" t="e">
        <f t="shared" si="17"/>
        <v>#DIV/0!</v>
      </c>
      <c r="N68" s="43" t="e">
        <f t="shared" si="18"/>
        <v>#DIV/0!</v>
      </c>
      <c r="O68" s="43">
        <f t="shared" si="19"/>
        <v>42.72952481044967</v>
      </c>
      <c r="P68" s="43" t="e">
        <f t="shared" si="20"/>
        <v>#DIV/0!</v>
      </c>
      <c r="Q68" s="43">
        <f t="shared" si="21"/>
        <v>42.72952481044967</v>
      </c>
    </row>
    <row r="69" spans="1:17" s="6" customFormat="1" ht="38.25" hidden="1">
      <c r="A69" s="67" t="s">
        <v>148</v>
      </c>
      <c r="B69" s="68" t="s">
        <v>149</v>
      </c>
      <c r="C69" s="43"/>
      <c r="D69" s="43"/>
      <c r="E69" s="42">
        <f t="shared" si="6"/>
        <v>0</v>
      </c>
      <c r="F69" s="69">
        <v>688.8</v>
      </c>
      <c r="G69" s="43"/>
      <c r="H69" s="43">
        <f t="shared" si="7"/>
        <v>688.8</v>
      </c>
      <c r="I69" s="43">
        <v>256.8</v>
      </c>
      <c r="J69" s="43">
        <v>1.9</v>
      </c>
      <c r="K69" s="43">
        <f t="shared" si="13"/>
        <v>258.7</v>
      </c>
      <c r="L69" s="43" t="e">
        <f t="shared" si="16"/>
        <v>#DIV/0!</v>
      </c>
      <c r="M69" s="43" t="e">
        <f t="shared" si="17"/>
        <v>#DIV/0!</v>
      </c>
      <c r="N69" s="43" t="e">
        <f t="shared" si="18"/>
        <v>#DIV/0!</v>
      </c>
      <c r="O69" s="43">
        <f t="shared" si="19"/>
        <v>37.2822299651568</v>
      </c>
      <c r="P69" s="43" t="e">
        <f t="shared" si="20"/>
        <v>#DIV/0!</v>
      </c>
      <c r="Q69" s="43">
        <f t="shared" si="21"/>
        <v>37.55807200929152</v>
      </c>
    </row>
    <row r="70" spans="1:17" s="6" customFormat="1" ht="12.75">
      <c r="A70" s="65" t="s">
        <v>48</v>
      </c>
      <c r="B70" s="41" t="s">
        <v>150</v>
      </c>
      <c r="C70" s="43">
        <v>2682.8</v>
      </c>
      <c r="D70" s="43">
        <v>15.5</v>
      </c>
      <c r="E70" s="42">
        <f t="shared" si="6"/>
        <v>2698.3</v>
      </c>
      <c r="F70" s="66">
        <f aca="true" t="shared" si="23" ref="F70:K70">SUM(F71:F75)</f>
        <v>4930</v>
      </c>
      <c r="G70" s="66">
        <f t="shared" si="23"/>
        <v>930.6</v>
      </c>
      <c r="H70" s="66">
        <f t="shared" si="23"/>
        <v>5860.6</v>
      </c>
      <c r="I70" s="66">
        <f t="shared" si="23"/>
        <v>1784.7</v>
      </c>
      <c r="J70" s="66">
        <f t="shared" si="23"/>
        <v>0</v>
      </c>
      <c r="K70" s="66">
        <f t="shared" si="23"/>
        <v>1784.7</v>
      </c>
      <c r="L70" s="43">
        <f t="shared" si="16"/>
        <v>66.5237811241986</v>
      </c>
      <c r="M70" s="43">
        <f t="shared" si="17"/>
        <v>0</v>
      </c>
      <c r="N70" s="43">
        <f t="shared" si="18"/>
        <v>66.14164473928028</v>
      </c>
      <c r="O70" s="43">
        <f t="shared" si="19"/>
        <v>36.20081135902637</v>
      </c>
      <c r="P70" s="43">
        <f t="shared" si="20"/>
        <v>0</v>
      </c>
      <c r="Q70" s="43">
        <f t="shared" si="21"/>
        <v>30.452513394532982</v>
      </c>
    </row>
    <row r="71" spans="1:17" ht="12.75" hidden="1">
      <c r="A71" s="61">
        <v>6011</v>
      </c>
      <c r="B71" s="62" t="s">
        <v>176</v>
      </c>
      <c r="C71" s="45"/>
      <c r="D71" s="45"/>
      <c r="E71" s="44"/>
      <c r="F71" s="69"/>
      <c r="G71" s="69">
        <v>60</v>
      </c>
      <c r="H71" s="43">
        <f t="shared" si="7"/>
        <v>60</v>
      </c>
      <c r="I71" s="66"/>
      <c r="J71" s="66"/>
      <c r="K71" s="66"/>
      <c r="L71" s="43" t="e">
        <f t="shared" si="16"/>
        <v>#DIV/0!</v>
      </c>
      <c r="M71" s="43" t="e">
        <f t="shared" si="17"/>
        <v>#DIV/0!</v>
      </c>
      <c r="N71" s="43" t="e">
        <f t="shared" si="18"/>
        <v>#DIV/0!</v>
      </c>
      <c r="O71" s="43" t="e">
        <f t="shared" si="19"/>
        <v>#DIV/0!</v>
      </c>
      <c r="P71" s="43">
        <f t="shared" si="20"/>
        <v>0</v>
      </c>
      <c r="Q71" s="43">
        <f t="shared" si="21"/>
        <v>0</v>
      </c>
    </row>
    <row r="72" spans="1:17" s="6" customFormat="1" ht="12.75" hidden="1">
      <c r="A72" s="67" t="s">
        <v>151</v>
      </c>
      <c r="B72" s="68" t="s">
        <v>152</v>
      </c>
      <c r="C72" s="43"/>
      <c r="D72" s="43"/>
      <c r="E72" s="42">
        <f t="shared" si="6"/>
        <v>0</v>
      </c>
      <c r="F72" s="69">
        <v>4930</v>
      </c>
      <c r="G72" s="43">
        <v>270</v>
      </c>
      <c r="H72" s="43">
        <f t="shared" si="7"/>
        <v>5200</v>
      </c>
      <c r="I72" s="43">
        <v>1784.7</v>
      </c>
      <c r="J72" s="43"/>
      <c r="K72" s="43">
        <f t="shared" si="13"/>
        <v>1784.7</v>
      </c>
      <c r="L72" s="43" t="e">
        <f t="shared" si="16"/>
        <v>#DIV/0!</v>
      </c>
      <c r="M72" s="43" t="e">
        <f t="shared" si="17"/>
        <v>#DIV/0!</v>
      </c>
      <c r="N72" s="43" t="e">
        <f t="shared" si="18"/>
        <v>#DIV/0!</v>
      </c>
      <c r="O72" s="43">
        <f t="shared" si="19"/>
        <v>36.20081135902637</v>
      </c>
      <c r="P72" s="43">
        <f t="shared" si="20"/>
        <v>0</v>
      </c>
      <c r="Q72" s="43">
        <f t="shared" si="21"/>
        <v>34.32115384615385</v>
      </c>
    </row>
    <row r="73" spans="1:17" s="6" customFormat="1" ht="12.75" hidden="1">
      <c r="A73" s="61">
        <v>6083</v>
      </c>
      <c r="B73" s="62" t="s">
        <v>177</v>
      </c>
      <c r="C73" s="43"/>
      <c r="D73" s="43"/>
      <c r="E73" s="42"/>
      <c r="F73" s="69"/>
      <c r="G73" s="43">
        <v>150</v>
      </c>
      <c r="H73" s="43">
        <f>SUM(F73:G73)</f>
        <v>150</v>
      </c>
      <c r="I73" s="43"/>
      <c r="J73" s="43"/>
      <c r="K73" s="43">
        <f>SUM(I73:J73)</f>
        <v>0</v>
      </c>
      <c r="L73" s="43" t="e">
        <f t="shared" si="16"/>
        <v>#DIV/0!</v>
      </c>
      <c r="M73" s="43" t="e">
        <f t="shared" si="17"/>
        <v>#DIV/0!</v>
      </c>
      <c r="N73" s="43" t="e">
        <f t="shared" si="18"/>
        <v>#DIV/0!</v>
      </c>
      <c r="O73" s="43" t="e">
        <f t="shared" si="19"/>
        <v>#DIV/0!</v>
      </c>
      <c r="P73" s="43">
        <f t="shared" si="20"/>
        <v>0</v>
      </c>
      <c r="Q73" s="43">
        <f t="shared" si="21"/>
        <v>0</v>
      </c>
    </row>
    <row r="74" spans="1:17" s="6" customFormat="1" ht="12.75" hidden="1">
      <c r="A74" s="61">
        <v>6084</v>
      </c>
      <c r="B74" s="62" t="s">
        <v>178</v>
      </c>
      <c r="C74" s="43"/>
      <c r="D74" s="43"/>
      <c r="E74" s="42"/>
      <c r="F74" s="69"/>
      <c r="G74" s="43">
        <v>0.6</v>
      </c>
      <c r="H74" s="43">
        <f>SUM(F74:G74)</f>
        <v>0.6</v>
      </c>
      <c r="I74" s="43"/>
      <c r="J74" s="43"/>
      <c r="K74" s="43">
        <f>SUM(I74:J74)</f>
        <v>0</v>
      </c>
      <c r="L74" s="43" t="e">
        <f t="shared" si="16"/>
        <v>#DIV/0!</v>
      </c>
      <c r="M74" s="43" t="e">
        <f t="shared" si="17"/>
        <v>#DIV/0!</v>
      </c>
      <c r="N74" s="43" t="e">
        <f t="shared" si="18"/>
        <v>#DIV/0!</v>
      </c>
      <c r="O74" s="43" t="e">
        <f t="shared" si="19"/>
        <v>#DIV/0!</v>
      </c>
      <c r="P74" s="43">
        <f t="shared" si="20"/>
        <v>0</v>
      </c>
      <c r="Q74" s="43">
        <f t="shared" si="21"/>
        <v>0</v>
      </c>
    </row>
    <row r="75" spans="1:17" s="6" customFormat="1" ht="12.75" hidden="1">
      <c r="A75" s="61">
        <v>6086</v>
      </c>
      <c r="B75" s="62" t="s">
        <v>179</v>
      </c>
      <c r="C75" s="43"/>
      <c r="D75" s="43"/>
      <c r="E75" s="42"/>
      <c r="F75" s="69"/>
      <c r="G75" s="43">
        <v>450</v>
      </c>
      <c r="H75" s="43">
        <f>SUM(F75:G75)</f>
        <v>450</v>
      </c>
      <c r="I75" s="43"/>
      <c r="J75" s="43"/>
      <c r="K75" s="43">
        <f>SUM(I75:J75)</f>
        <v>0</v>
      </c>
      <c r="L75" s="43" t="e">
        <f t="shared" si="16"/>
        <v>#DIV/0!</v>
      </c>
      <c r="M75" s="43" t="e">
        <f t="shared" si="17"/>
        <v>#DIV/0!</v>
      </c>
      <c r="N75" s="43" t="e">
        <f t="shared" si="18"/>
        <v>#DIV/0!</v>
      </c>
      <c r="O75" s="43" t="e">
        <f t="shared" si="19"/>
        <v>#DIV/0!</v>
      </c>
      <c r="P75" s="43">
        <f t="shared" si="20"/>
        <v>0</v>
      </c>
      <c r="Q75" s="43">
        <f t="shared" si="21"/>
        <v>0</v>
      </c>
    </row>
    <row r="76" spans="1:17" s="6" customFormat="1" ht="12.75">
      <c r="A76" s="65" t="s">
        <v>153</v>
      </c>
      <c r="B76" s="41" t="s">
        <v>154</v>
      </c>
      <c r="C76" s="43"/>
      <c r="D76" s="43"/>
      <c r="E76" s="42">
        <f t="shared" si="6"/>
        <v>0</v>
      </c>
      <c r="F76" s="66">
        <f aca="true" t="shared" si="24" ref="F76:K76">SUM(F77:F82)</f>
        <v>2388</v>
      </c>
      <c r="G76" s="66">
        <f t="shared" si="24"/>
        <v>305</v>
      </c>
      <c r="H76" s="66">
        <f t="shared" si="24"/>
        <v>2693</v>
      </c>
      <c r="I76" s="66">
        <f t="shared" si="24"/>
        <v>829</v>
      </c>
      <c r="J76" s="66">
        <f t="shared" si="24"/>
        <v>6.2</v>
      </c>
      <c r="K76" s="66">
        <f t="shared" si="24"/>
        <v>835.2</v>
      </c>
      <c r="L76" s="43"/>
      <c r="M76" s="43"/>
      <c r="N76" s="43"/>
      <c r="O76" s="43">
        <f t="shared" si="19"/>
        <v>34.71524288107203</v>
      </c>
      <c r="P76" s="43">
        <f t="shared" si="20"/>
        <v>2.0327868852459017</v>
      </c>
      <c r="Q76" s="43">
        <f t="shared" si="21"/>
        <v>31.013739324173784</v>
      </c>
    </row>
    <row r="77" spans="1:17" s="6" customFormat="1" ht="12.75" hidden="1">
      <c r="A77" s="61">
        <v>7130</v>
      </c>
      <c r="B77" s="68" t="s">
        <v>171</v>
      </c>
      <c r="C77" s="43"/>
      <c r="D77" s="43"/>
      <c r="E77" s="42"/>
      <c r="F77" s="66">
        <v>60</v>
      </c>
      <c r="G77" s="66">
        <v>60</v>
      </c>
      <c r="H77" s="43">
        <f t="shared" si="7"/>
        <v>120</v>
      </c>
      <c r="I77" s="66">
        <v>4.9</v>
      </c>
      <c r="J77" s="66"/>
      <c r="K77" s="43">
        <f t="shared" si="13"/>
        <v>4.9</v>
      </c>
      <c r="L77" s="43" t="e">
        <f t="shared" si="16"/>
        <v>#DIV/0!</v>
      </c>
      <c r="M77" s="43" t="e">
        <f t="shared" si="17"/>
        <v>#DIV/0!</v>
      </c>
      <c r="N77" s="43" t="e">
        <f t="shared" si="18"/>
        <v>#DIV/0!</v>
      </c>
      <c r="O77" s="43">
        <f t="shared" si="19"/>
        <v>8.166666666666668</v>
      </c>
      <c r="P77" s="43">
        <f t="shared" si="20"/>
        <v>0</v>
      </c>
      <c r="Q77" s="43">
        <f t="shared" si="21"/>
        <v>4.083333333333334</v>
      </c>
    </row>
    <row r="78" spans="1:17" s="6" customFormat="1" ht="12.75" hidden="1">
      <c r="A78" s="61">
        <v>7361</v>
      </c>
      <c r="B78" s="68" t="s">
        <v>180</v>
      </c>
      <c r="C78" s="43"/>
      <c r="D78" s="43"/>
      <c r="E78" s="42"/>
      <c r="F78" s="66"/>
      <c r="G78" s="66">
        <v>175</v>
      </c>
      <c r="H78" s="43">
        <f t="shared" si="7"/>
        <v>175</v>
      </c>
      <c r="I78" s="66"/>
      <c r="J78" s="66"/>
      <c r="K78" s="43">
        <f t="shared" si="13"/>
        <v>0</v>
      </c>
      <c r="L78" s="43" t="e">
        <f t="shared" si="16"/>
        <v>#DIV/0!</v>
      </c>
      <c r="M78" s="43" t="e">
        <f t="shared" si="17"/>
        <v>#DIV/0!</v>
      </c>
      <c r="N78" s="43" t="e">
        <f t="shared" si="18"/>
        <v>#DIV/0!</v>
      </c>
      <c r="O78" s="43" t="e">
        <f t="shared" si="19"/>
        <v>#DIV/0!</v>
      </c>
      <c r="P78" s="43">
        <f t="shared" si="20"/>
        <v>0</v>
      </c>
      <c r="Q78" s="43">
        <f t="shared" si="21"/>
        <v>0</v>
      </c>
    </row>
    <row r="79" spans="1:17" s="6" customFormat="1" ht="38.25" hidden="1">
      <c r="A79" s="61" t="s">
        <v>155</v>
      </c>
      <c r="B79" s="68" t="s">
        <v>156</v>
      </c>
      <c r="C79" s="43"/>
      <c r="D79" s="43"/>
      <c r="E79" s="42">
        <f t="shared" si="6"/>
        <v>0</v>
      </c>
      <c r="F79" s="69">
        <v>2210</v>
      </c>
      <c r="G79" s="43"/>
      <c r="H79" s="43">
        <f t="shared" si="7"/>
        <v>2210</v>
      </c>
      <c r="I79" s="43">
        <v>808.1</v>
      </c>
      <c r="J79" s="43"/>
      <c r="K79" s="43">
        <f t="shared" si="13"/>
        <v>808.1</v>
      </c>
      <c r="L79" s="43" t="e">
        <f t="shared" si="16"/>
        <v>#DIV/0!</v>
      </c>
      <c r="M79" s="43" t="e">
        <f t="shared" si="17"/>
        <v>#DIV/0!</v>
      </c>
      <c r="N79" s="43" t="e">
        <f t="shared" si="18"/>
        <v>#DIV/0!</v>
      </c>
      <c r="O79" s="43">
        <f t="shared" si="19"/>
        <v>36.56561085972851</v>
      </c>
      <c r="P79" s="43" t="e">
        <f t="shared" si="20"/>
        <v>#DIV/0!</v>
      </c>
      <c r="Q79" s="43">
        <f t="shared" si="21"/>
        <v>36.56561085972851</v>
      </c>
    </row>
    <row r="80" spans="1:17" s="6" customFormat="1" ht="12.75" hidden="1">
      <c r="A80" s="61">
        <v>7610</v>
      </c>
      <c r="B80" s="68" t="s">
        <v>172</v>
      </c>
      <c r="C80" s="43"/>
      <c r="D80" s="43"/>
      <c r="E80" s="42"/>
      <c r="F80" s="69">
        <v>102</v>
      </c>
      <c r="G80" s="43"/>
      <c r="H80" s="43">
        <f>SUM(F80:G80)</f>
        <v>102</v>
      </c>
      <c r="I80" s="43"/>
      <c r="J80" s="43"/>
      <c r="K80" s="43">
        <f>SUM(I80:J80)</f>
        <v>0</v>
      </c>
      <c r="L80" s="43" t="e">
        <f t="shared" si="16"/>
        <v>#DIV/0!</v>
      </c>
      <c r="M80" s="43" t="e">
        <f t="shared" si="17"/>
        <v>#DIV/0!</v>
      </c>
      <c r="N80" s="43" t="e">
        <f t="shared" si="18"/>
        <v>#DIV/0!</v>
      </c>
      <c r="O80" s="43">
        <f t="shared" si="19"/>
        <v>0</v>
      </c>
      <c r="P80" s="43" t="e">
        <f t="shared" si="20"/>
        <v>#DIV/0!</v>
      </c>
      <c r="Q80" s="43">
        <f t="shared" si="21"/>
        <v>0</v>
      </c>
    </row>
    <row r="81" spans="1:17" s="6" customFormat="1" ht="25.5" hidden="1">
      <c r="A81" s="61" t="s">
        <v>157</v>
      </c>
      <c r="B81" s="68" t="s">
        <v>158</v>
      </c>
      <c r="C81" s="43"/>
      <c r="D81" s="43"/>
      <c r="E81" s="42">
        <f t="shared" si="6"/>
        <v>0</v>
      </c>
      <c r="F81" s="69">
        <v>16</v>
      </c>
      <c r="G81" s="43"/>
      <c r="H81" s="43">
        <f t="shared" si="7"/>
        <v>16</v>
      </c>
      <c r="I81" s="43">
        <v>16</v>
      </c>
      <c r="J81" s="43"/>
      <c r="K81" s="43">
        <f t="shared" si="13"/>
        <v>16</v>
      </c>
      <c r="L81" s="43" t="e">
        <f t="shared" si="16"/>
        <v>#DIV/0!</v>
      </c>
      <c r="M81" s="43" t="e">
        <f t="shared" si="17"/>
        <v>#DIV/0!</v>
      </c>
      <c r="N81" s="43" t="e">
        <f t="shared" si="18"/>
        <v>#DIV/0!</v>
      </c>
      <c r="O81" s="43">
        <f t="shared" si="19"/>
        <v>100</v>
      </c>
      <c r="P81" s="43" t="e">
        <f t="shared" si="20"/>
        <v>#DIV/0!</v>
      </c>
      <c r="Q81" s="43">
        <f t="shared" si="21"/>
        <v>100</v>
      </c>
    </row>
    <row r="82" spans="1:17" s="6" customFormat="1" ht="18.75" customHeight="1" hidden="1">
      <c r="A82" s="61">
        <v>7691</v>
      </c>
      <c r="B82" s="68" t="s">
        <v>168</v>
      </c>
      <c r="C82" s="43"/>
      <c r="D82" s="43"/>
      <c r="E82" s="42"/>
      <c r="F82" s="69"/>
      <c r="G82" s="43">
        <v>70</v>
      </c>
      <c r="H82" s="43">
        <f t="shared" si="7"/>
        <v>70</v>
      </c>
      <c r="I82" s="43"/>
      <c r="J82" s="43">
        <v>6.2</v>
      </c>
      <c r="K82" s="43">
        <f t="shared" si="13"/>
        <v>6.2</v>
      </c>
      <c r="L82" s="43" t="e">
        <f t="shared" si="16"/>
        <v>#DIV/0!</v>
      </c>
      <c r="M82" s="43" t="e">
        <f t="shared" si="17"/>
        <v>#DIV/0!</v>
      </c>
      <c r="N82" s="43" t="e">
        <f t="shared" si="18"/>
        <v>#DIV/0!</v>
      </c>
      <c r="O82" s="43" t="e">
        <f t="shared" si="19"/>
        <v>#DIV/0!</v>
      </c>
      <c r="P82" s="43">
        <f t="shared" si="20"/>
        <v>8.857142857142858</v>
      </c>
      <c r="Q82" s="43">
        <f t="shared" si="21"/>
        <v>8.857142857142858</v>
      </c>
    </row>
    <row r="83" spans="1:17" s="6" customFormat="1" ht="12.75">
      <c r="A83" s="65" t="s">
        <v>49</v>
      </c>
      <c r="B83" s="41" t="s">
        <v>159</v>
      </c>
      <c r="C83" s="43"/>
      <c r="D83" s="43"/>
      <c r="E83" s="42">
        <f t="shared" si="6"/>
        <v>0</v>
      </c>
      <c r="F83" s="66">
        <f aca="true" t="shared" si="25" ref="F83:K83">SUM(F84:F88)</f>
        <v>1203</v>
      </c>
      <c r="G83" s="66">
        <f t="shared" si="25"/>
        <v>50</v>
      </c>
      <c r="H83" s="66">
        <f t="shared" si="25"/>
        <v>1253</v>
      </c>
      <c r="I83" s="66">
        <f t="shared" si="25"/>
        <v>2.4</v>
      </c>
      <c r="J83" s="66">
        <f t="shared" si="25"/>
        <v>0</v>
      </c>
      <c r="K83" s="66">
        <f t="shared" si="25"/>
        <v>2.4</v>
      </c>
      <c r="L83" s="43"/>
      <c r="M83" s="43"/>
      <c r="N83" s="43"/>
      <c r="O83" s="43">
        <f t="shared" si="19"/>
        <v>0.199501246882793</v>
      </c>
      <c r="P83" s="43">
        <f t="shared" si="20"/>
        <v>0</v>
      </c>
      <c r="Q83" s="43">
        <f t="shared" si="21"/>
        <v>0.19154030327214683</v>
      </c>
    </row>
    <row r="84" spans="1:17" s="6" customFormat="1" ht="25.5" hidden="1">
      <c r="A84" s="67" t="s">
        <v>160</v>
      </c>
      <c r="B84" s="68" t="s">
        <v>161</v>
      </c>
      <c r="C84" s="45"/>
      <c r="D84" s="45"/>
      <c r="E84" s="42">
        <f t="shared" si="6"/>
        <v>0</v>
      </c>
      <c r="F84" s="69">
        <v>149.4</v>
      </c>
      <c r="G84" s="43"/>
      <c r="H84" s="43">
        <f>SUM(F84:G84)</f>
        <v>149.4</v>
      </c>
      <c r="I84" s="43">
        <v>2.4</v>
      </c>
      <c r="J84" s="43"/>
      <c r="K84" s="43">
        <f t="shared" si="13"/>
        <v>2.4</v>
      </c>
      <c r="L84" s="43" t="e">
        <f t="shared" si="16"/>
        <v>#DIV/0!</v>
      </c>
      <c r="M84" s="43" t="e">
        <f t="shared" si="17"/>
        <v>#DIV/0!</v>
      </c>
      <c r="N84" s="43" t="e">
        <f t="shared" si="18"/>
        <v>#DIV/0!</v>
      </c>
      <c r="O84" s="43">
        <f t="shared" si="19"/>
        <v>1.6064257028112447</v>
      </c>
      <c r="P84" s="43" t="e">
        <f t="shared" si="20"/>
        <v>#DIV/0!</v>
      </c>
      <c r="Q84" s="43">
        <f t="shared" si="21"/>
        <v>1.6064257028112447</v>
      </c>
    </row>
    <row r="85" spans="1:17" s="6" customFormat="1" ht="12.75" hidden="1">
      <c r="A85" s="61">
        <v>8220</v>
      </c>
      <c r="B85" s="68" t="s">
        <v>173</v>
      </c>
      <c r="C85" s="45"/>
      <c r="D85" s="45"/>
      <c r="E85" s="42"/>
      <c r="F85" s="69">
        <v>42</v>
      </c>
      <c r="G85" s="43"/>
      <c r="H85" s="43">
        <f>SUM(F85:G85)</f>
        <v>42</v>
      </c>
      <c r="I85" s="43"/>
      <c r="J85" s="43"/>
      <c r="K85" s="43">
        <f>SUM(I85:J85)</f>
        <v>0</v>
      </c>
      <c r="L85" s="43" t="e">
        <f t="shared" si="16"/>
        <v>#DIV/0!</v>
      </c>
      <c r="M85" s="43" t="e">
        <f t="shared" si="17"/>
        <v>#DIV/0!</v>
      </c>
      <c r="N85" s="43" t="e">
        <f t="shared" si="18"/>
        <v>#DIV/0!</v>
      </c>
      <c r="O85" s="43">
        <f t="shared" si="19"/>
        <v>0</v>
      </c>
      <c r="P85" s="43" t="e">
        <f t="shared" si="20"/>
        <v>#DIV/0!</v>
      </c>
      <c r="Q85" s="43">
        <f t="shared" si="21"/>
        <v>0</v>
      </c>
    </row>
    <row r="86" spans="1:17" s="6" customFormat="1" ht="12.75" hidden="1">
      <c r="A86" s="61">
        <v>8230</v>
      </c>
      <c r="B86" s="68" t="s">
        <v>174</v>
      </c>
      <c r="C86" s="45"/>
      <c r="D86" s="45"/>
      <c r="E86" s="42"/>
      <c r="F86" s="69">
        <v>11.6</v>
      </c>
      <c r="G86" s="43"/>
      <c r="H86" s="43">
        <f>SUM(F86:G86)</f>
        <v>11.6</v>
      </c>
      <c r="I86" s="43"/>
      <c r="J86" s="43"/>
      <c r="K86" s="43"/>
      <c r="L86" s="43" t="e">
        <f t="shared" si="16"/>
        <v>#DIV/0!</v>
      </c>
      <c r="M86" s="43" t="e">
        <f t="shared" si="17"/>
        <v>#DIV/0!</v>
      </c>
      <c r="N86" s="43" t="e">
        <f t="shared" si="18"/>
        <v>#DIV/0!</v>
      </c>
      <c r="O86" s="43">
        <f t="shared" si="19"/>
        <v>0</v>
      </c>
      <c r="P86" s="43" t="e">
        <f t="shared" si="20"/>
        <v>#DIV/0!</v>
      </c>
      <c r="Q86" s="43">
        <f t="shared" si="21"/>
        <v>0</v>
      </c>
    </row>
    <row r="87" spans="1:17" s="6" customFormat="1" ht="25.5" hidden="1">
      <c r="A87" s="61">
        <v>8310</v>
      </c>
      <c r="B87" s="68" t="s">
        <v>169</v>
      </c>
      <c r="C87" s="45"/>
      <c r="D87" s="45"/>
      <c r="E87" s="42"/>
      <c r="F87" s="69"/>
      <c r="G87" s="43">
        <v>50</v>
      </c>
      <c r="H87" s="43">
        <f>SUM(F87:G87)</f>
        <v>50</v>
      </c>
      <c r="I87" s="43"/>
      <c r="J87" s="43"/>
      <c r="K87" s="43">
        <f>SUM(I87:J87)</f>
        <v>0</v>
      </c>
      <c r="L87" s="43" t="e">
        <f t="shared" si="16"/>
        <v>#DIV/0!</v>
      </c>
      <c r="M87" s="43" t="e">
        <f t="shared" si="17"/>
        <v>#DIV/0!</v>
      </c>
      <c r="N87" s="43" t="e">
        <f t="shared" si="18"/>
        <v>#DIV/0!</v>
      </c>
      <c r="O87" s="43" t="e">
        <f t="shared" si="19"/>
        <v>#DIV/0!</v>
      </c>
      <c r="P87" s="43">
        <f t="shared" si="20"/>
        <v>0</v>
      </c>
      <c r="Q87" s="43">
        <f t="shared" si="21"/>
        <v>0</v>
      </c>
    </row>
    <row r="88" spans="1:17" s="6" customFormat="1" ht="12.75" hidden="1">
      <c r="A88" s="61">
        <v>8700</v>
      </c>
      <c r="B88" s="68" t="s">
        <v>175</v>
      </c>
      <c r="C88" s="45"/>
      <c r="D88" s="45"/>
      <c r="E88" s="42"/>
      <c r="F88" s="69">
        <v>1000</v>
      </c>
      <c r="G88" s="43"/>
      <c r="H88" s="43">
        <f>SUM(F88:G88)</f>
        <v>1000</v>
      </c>
      <c r="I88" s="43"/>
      <c r="J88" s="43"/>
      <c r="K88" s="43">
        <f>SUM(I88:J88)</f>
        <v>0</v>
      </c>
      <c r="L88" s="43" t="e">
        <f t="shared" si="16"/>
        <v>#DIV/0!</v>
      </c>
      <c r="M88" s="43" t="e">
        <f t="shared" si="17"/>
        <v>#DIV/0!</v>
      </c>
      <c r="N88" s="43" t="e">
        <f t="shared" si="18"/>
        <v>#DIV/0!</v>
      </c>
      <c r="O88" s="43">
        <f t="shared" si="19"/>
        <v>0</v>
      </c>
      <c r="P88" s="43" t="e">
        <f t="shared" si="20"/>
        <v>#DIV/0!</v>
      </c>
      <c r="Q88" s="43">
        <f t="shared" si="21"/>
        <v>0</v>
      </c>
    </row>
    <row r="89" spans="1:17" ht="12.75">
      <c r="A89" s="65" t="s">
        <v>162</v>
      </c>
      <c r="B89" s="41" t="s">
        <v>163</v>
      </c>
      <c r="C89" s="43">
        <v>399.1</v>
      </c>
      <c r="D89" s="43">
        <v>381.8</v>
      </c>
      <c r="E89" s="42">
        <f t="shared" si="6"/>
        <v>780.9000000000001</v>
      </c>
      <c r="F89" s="66">
        <f aca="true" t="shared" si="26" ref="F89:K89">SUM(F90:F91)</f>
        <v>735</v>
      </c>
      <c r="G89" s="66">
        <f t="shared" si="26"/>
        <v>0</v>
      </c>
      <c r="H89" s="66">
        <f>SUM(H90:H91)</f>
        <v>735</v>
      </c>
      <c r="I89" s="66">
        <f t="shared" si="26"/>
        <v>360</v>
      </c>
      <c r="J89" s="66">
        <f t="shared" si="26"/>
        <v>0</v>
      </c>
      <c r="K89" s="66">
        <f t="shared" si="26"/>
        <v>360</v>
      </c>
      <c r="L89" s="43">
        <f t="shared" si="16"/>
        <v>90.20295665246805</v>
      </c>
      <c r="M89" s="43">
        <f t="shared" si="17"/>
        <v>0</v>
      </c>
      <c r="N89" s="43">
        <f t="shared" si="18"/>
        <v>46.100653092585475</v>
      </c>
      <c r="O89" s="43">
        <f t="shared" si="19"/>
        <v>48.97959183673469</v>
      </c>
      <c r="P89" s="43"/>
      <c r="Q89" s="43">
        <f t="shared" si="21"/>
        <v>48.97959183673469</v>
      </c>
    </row>
    <row r="90" spans="1:17" s="1" customFormat="1" ht="38.25" hidden="1">
      <c r="A90" s="63" t="s">
        <v>164</v>
      </c>
      <c r="B90" s="70" t="s">
        <v>165</v>
      </c>
      <c r="C90" s="45"/>
      <c r="D90" s="45"/>
      <c r="E90" s="42">
        <f>SUM(C90:D90)</f>
        <v>0</v>
      </c>
      <c r="F90" s="71">
        <v>715</v>
      </c>
      <c r="G90" s="45"/>
      <c r="H90" s="43">
        <f>SUM(F90:G90)</f>
        <v>715</v>
      </c>
      <c r="I90" s="45">
        <v>360</v>
      </c>
      <c r="J90" s="45"/>
      <c r="K90" s="43">
        <f t="shared" si="13"/>
        <v>360</v>
      </c>
      <c r="L90" s="43" t="e">
        <f t="shared" si="16"/>
        <v>#DIV/0!</v>
      </c>
      <c r="M90" s="43" t="e">
        <f t="shared" si="17"/>
        <v>#DIV/0!</v>
      </c>
      <c r="N90" s="43" t="e">
        <f t="shared" si="18"/>
        <v>#DIV/0!</v>
      </c>
      <c r="O90" s="43">
        <f t="shared" si="19"/>
        <v>50.349650349650354</v>
      </c>
      <c r="P90" s="43" t="e">
        <f t="shared" si="20"/>
        <v>#DIV/0!</v>
      </c>
      <c r="Q90" s="43">
        <f t="shared" si="21"/>
        <v>50.349650349650354</v>
      </c>
    </row>
    <row r="91" spans="1:17" s="1" customFormat="1" ht="12.75" hidden="1">
      <c r="A91" s="63" t="s">
        <v>166</v>
      </c>
      <c r="B91" s="70" t="s">
        <v>167</v>
      </c>
      <c r="C91" s="42"/>
      <c r="D91" s="42"/>
      <c r="E91" s="42">
        <f>SUM(C91:D91)</f>
        <v>0</v>
      </c>
      <c r="F91" s="71">
        <v>20</v>
      </c>
      <c r="G91" s="45"/>
      <c r="H91" s="43">
        <f>SUM(F91:G91)</f>
        <v>20</v>
      </c>
      <c r="I91" s="45"/>
      <c r="J91" s="45"/>
      <c r="K91" s="43">
        <f t="shared" si="13"/>
        <v>0</v>
      </c>
      <c r="L91" s="43" t="e">
        <f t="shared" si="16"/>
        <v>#DIV/0!</v>
      </c>
      <c r="M91" s="43" t="e">
        <f t="shared" si="17"/>
        <v>#DIV/0!</v>
      </c>
      <c r="N91" s="43" t="e">
        <f t="shared" si="18"/>
        <v>#DIV/0!</v>
      </c>
      <c r="O91" s="43">
        <f t="shared" si="19"/>
        <v>0</v>
      </c>
      <c r="P91" s="43" t="e">
        <f t="shared" si="20"/>
        <v>#DIV/0!</v>
      </c>
      <c r="Q91" s="43">
        <f t="shared" si="21"/>
        <v>0</v>
      </c>
    </row>
    <row r="92" spans="1:17" s="1" customFormat="1" ht="21.75" customHeight="1">
      <c r="A92" s="54"/>
      <c r="B92" s="41" t="s">
        <v>1</v>
      </c>
      <c r="C92" s="72">
        <f aca="true" t="shared" si="27" ref="C92:K92">SUM(C8+C11+C19+C25+C62+C67+C70+C76+C83+C89)</f>
        <v>151296.19999999998</v>
      </c>
      <c r="D92" s="72">
        <f t="shared" si="27"/>
        <v>8135.5</v>
      </c>
      <c r="E92" s="72">
        <f t="shared" si="27"/>
        <v>159431.69999999998</v>
      </c>
      <c r="F92" s="72">
        <f t="shared" si="27"/>
        <v>337587.00000000006</v>
      </c>
      <c r="G92" s="72">
        <f t="shared" si="27"/>
        <v>9961.4</v>
      </c>
      <c r="H92" s="72">
        <f t="shared" si="27"/>
        <v>347548.4</v>
      </c>
      <c r="I92" s="72">
        <f t="shared" si="27"/>
        <v>181488</v>
      </c>
      <c r="J92" s="72">
        <f t="shared" si="27"/>
        <v>3108.5999999999995</v>
      </c>
      <c r="K92" s="72">
        <f t="shared" si="27"/>
        <v>184596.6</v>
      </c>
      <c r="L92" s="43">
        <f t="shared" si="16"/>
        <v>119.95542518582755</v>
      </c>
      <c r="M92" s="43">
        <f t="shared" si="17"/>
        <v>38.21031282650113</v>
      </c>
      <c r="N92" s="43">
        <f t="shared" si="18"/>
        <v>115.78412574161854</v>
      </c>
      <c r="O92" s="43">
        <f t="shared" si="19"/>
        <v>53.760363995059045</v>
      </c>
      <c r="P92" s="43">
        <f t="shared" si="20"/>
        <v>31.20645692372558</v>
      </c>
      <c r="Q92" s="43">
        <f t="shared" si="21"/>
        <v>53.11392600282435</v>
      </c>
    </row>
    <row r="93" spans="1:17" ht="17.25" customHeight="1">
      <c r="A93" s="46"/>
      <c r="B93" s="47"/>
      <c r="C93" s="47"/>
      <c r="D93" s="47"/>
      <c r="E93" s="47"/>
      <c r="F93" s="64"/>
      <c r="G93" s="64"/>
      <c r="H93" s="64"/>
      <c r="I93" s="64"/>
      <c r="J93" s="64"/>
      <c r="K93" s="64"/>
      <c r="L93" s="48"/>
      <c r="M93" s="48"/>
      <c r="N93" s="48"/>
      <c r="O93" s="16"/>
      <c r="P93" s="38"/>
      <c r="Q93" s="38"/>
    </row>
    <row r="94" spans="1:17" s="1" customFormat="1" ht="12.75">
      <c r="A94" s="14"/>
      <c r="B94" s="17"/>
      <c r="C94" s="17"/>
      <c r="D94" s="17"/>
      <c r="E94" s="17"/>
      <c r="F94" s="18"/>
      <c r="G94" s="4"/>
      <c r="H94" s="6"/>
      <c r="I94" s="4"/>
      <c r="J94" s="4"/>
      <c r="K94" s="6"/>
      <c r="L94" s="6"/>
      <c r="M94" s="6"/>
      <c r="N94" s="6"/>
      <c r="O94" s="4"/>
      <c r="Q94" s="5"/>
    </row>
    <row r="95" spans="1:10" s="1" customFormat="1" ht="15" customHeight="1">
      <c r="A95" s="73" t="s">
        <v>16</v>
      </c>
      <c r="B95" s="73"/>
      <c r="C95" s="4"/>
      <c r="D95" s="6"/>
      <c r="E95" s="4"/>
      <c r="F95" s="6" t="s">
        <v>22</v>
      </c>
      <c r="G95" s="6"/>
      <c r="J95" s="5"/>
    </row>
    <row r="96" ht="11.25" customHeight="1"/>
    <row r="97" ht="12.75">
      <c r="B97" s="6"/>
    </row>
    <row r="99" spans="6:15" ht="16.5" customHeight="1">
      <c r="F99" s="60"/>
      <c r="G99" s="60"/>
      <c r="H99" s="60"/>
      <c r="I99" s="60"/>
      <c r="J99" s="60"/>
      <c r="K99" s="60"/>
      <c r="L99" s="60"/>
      <c r="M99" s="60"/>
      <c r="N99" s="60"/>
      <c r="O99" s="60"/>
    </row>
  </sheetData>
  <sheetProtection/>
  <mergeCells count="10">
    <mergeCell ref="A95:B95"/>
    <mergeCell ref="K1:P1"/>
    <mergeCell ref="F6:H6"/>
    <mergeCell ref="I6:K6"/>
    <mergeCell ref="B6:B7"/>
    <mergeCell ref="K2:Q2"/>
    <mergeCell ref="C6:E6"/>
    <mergeCell ref="L6:N6"/>
    <mergeCell ref="O6:Q6"/>
    <mergeCell ref="A4:Q4"/>
  </mergeCells>
  <printOptions horizontalCentered="1"/>
  <pageMargins left="0.34" right="0.1968503937007874" top="0.32" bottom="0.25" header="0.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R25"/>
  <sheetViews>
    <sheetView showZeros="0" zoomScalePageLayoutView="0" workbookViewId="0" topLeftCell="A1">
      <selection activeCell="K3" sqref="K3:Q3"/>
    </sheetView>
  </sheetViews>
  <sheetFormatPr defaultColWidth="9.00390625" defaultRowHeight="12.75"/>
  <cols>
    <col min="1" max="1" width="7.25390625" style="26" customWidth="1"/>
    <col min="2" max="2" width="39.25390625" style="26" customWidth="1"/>
    <col min="3" max="3" width="5.75390625" style="26" customWidth="1"/>
    <col min="4" max="4" width="5.875" style="26" bestFit="1" customWidth="1"/>
    <col min="5" max="5" width="4.875" style="26" customWidth="1"/>
    <col min="6" max="6" width="5.375" style="26" customWidth="1"/>
    <col min="7" max="7" width="5.875" style="26" bestFit="1" customWidth="1"/>
    <col min="8" max="8" width="5.125" style="26" bestFit="1" customWidth="1"/>
    <col min="9" max="9" width="5.625" style="26" customWidth="1"/>
    <col min="10" max="10" width="5.75390625" style="26" customWidth="1"/>
    <col min="11" max="11" width="4.75390625" style="26" bestFit="1" customWidth="1"/>
    <col min="12" max="12" width="5.25390625" style="26" customWidth="1"/>
    <col min="13" max="13" width="5.625" style="26" customWidth="1"/>
    <col min="14" max="14" width="7.00390625" style="26" customWidth="1"/>
    <col min="15" max="16" width="5.875" style="26" bestFit="1" customWidth="1"/>
    <col min="17" max="17" width="4.375" style="26" customWidth="1"/>
    <col min="18" max="16384" width="9.125" style="26" customWidth="1"/>
  </cols>
  <sheetData>
    <row r="1" spans="1:17" ht="12.75" customHeight="1">
      <c r="A1" s="13"/>
      <c r="B1" s="13"/>
      <c r="C1" s="13"/>
      <c r="D1" s="13"/>
      <c r="E1" s="13"/>
      <c r="F1" s="13"/>
      <c r="G1" s="13"/>
      <c r="H1" s="13"/>
      <c r="I1" s="13"/>
      <c r="J1" s="7"/>
      <c r="K1" s="86" t="s">
        <v>5</v>
      </c>
      <c r="L1" s="86"/>
      <c r="M1" s="86"/>
      <c r="N1" s="86"/>
      <c r="O1" s="86"/>
      <c r="P1" s="86"/>
      <c r="Q1" s="86"/>
    </row>
    <row r="2" spans="10:17" ht="12.75">
      <c r="J2" s="27"/>
      <c r="K2" s="81" t="s">
        <v>19</v>
      </c>
      <c r="L2" s="81"/>
      <c r="M2" s="81"/>
      <c r="N2" s="81"/>
      <c r="O2" s="81"/>
      <c r="P2" s="81"/>
      <c r="Q2" s="81"/>
    </row>
    <row r="3" spans="10:17" ht="12.75">
      <c r="J3" s="4"/>
      <c r="K3" s="87" t="s">
        <v>186</v>
      </c>
      <c r="L3" s="87"/>
      <c r="M3" s="87"/>
      <c r="N3" s="87"/>
      <c r="O3" s="87"/>
      <c r="P3" s="87"/>
      <c r="Q3" s="87"/>
    </row>
    <row r="4" spans="1:15" s="30" customFormat="1" ht="15">
      <c r="A4" s="26"/>
      <c r="B4" s="26"/>
      <c r="C4" s="26"/>
      <c r="D4" s="26"/>
      <c r="E4" s="26"/>
      <c r="F4" s="26"/>
      <c r="G4" s="26"/>
      <c r="H4" s="26"/>
      <c r="I4" s="28"/>
      <c r="J4" s="29"/>
      <c r="K4" s="28"/>
      <c r="L4" s="28"/>
      <c r="M4" s="28"/>
      <c r="N4" s="28"/>
      <c r="O4" s="28"/>
    </row>
    <row r="5" spans="1:17" ht="18.75">
      <c r="A5" s="88" t="s">
        <v>184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15</v>
      </c>
    </row>
    <row r="7" spans="1:18" s="32" customFormat="1" ht="51.75" customHeight="1">
      <c r="A7" s="89" t="s">
        <v>0</v>
      </c>
      <c r="B7" s="89" t="s">
        <v>6</v>
      </c>
      <c r="C7" s="76" t="s">
        <v>182</v>
      </c>
      <c r="D7" s="77"/>
      <c r="E7" s="78"/>
      <c r="F7" s="75" t="s">
        <v>52</v>
      </c>
      <c r="G7" s="75"/>
      <c r="H7" s="75"/>
      <c r="I7" s="76" t="s">
        <v>183</v>
      </c>
      <c r="J7" s="77"/>
      <c r="K7" s="78"/>
      <c r="L7" s="82" t="s">
        <v>185</v>
      </c>
      <c r="M7" s="83"/>
      <c r="N7" s="84"/>
      <c r="O7" s="75" t="s">
        <v>21</v>
      </c>
      <c r="P7" s="75"/>
      <c r="Q7" s="75"/>
      <c r="R7" s="55"/>
    </row>
    <row r="8" spans="1:18" s="32" customFormat="1" ht="59.25" customHeight="1">
      <c r="A8" s="89"/>
      <c r="B8" s="89"/>
      <c r="C8" s="56" t="s">
        <v>7</v>
      </c>
      <c r="D8" s="56" t="s">
        <v>8</v>
      </c>
      <c r="E8" s="56" t="s">
        <v>2</v>
      </c>
      <c r="F8" s="56" t="s">
        <v>7</v>
      </c>
      <c r="G8" s="56" t="s">
        <v>8</v>
      </c>
      <c r="H8" s="56" t="s">
        <v>2</v>
      </c>
      <c r="I8" s="56" t="s">
        <v>7</v>
      </c>
      <c r="J8" s="56" t="s">
        <v>8</v>
      </c>
      <c r="K8" s="56" t="s">
        <v>2</v>
      </c>
      <c r="L8" s="56" t="s">
        <v>7</v>
      </c>
      <c r="M8" s="56" t="s">
        <v>8</v>
      </c>
      <c r="N8" s="56" t="s">
        <v>2</v>
      </c>
      <c r="O8" s="56" t="s">
        <v>7</v>
      </c>
      <c r="P8" s="56" t="s">
        <v>8</v>
      </c>
      <c r="Q8" s="56" t="s">
        <v>2</v>
      </c>
      <c r="R8" s="55"/>
    </row>
    <row r="9" spans="1:18" s="32" customFormat="1" ht="38.25">
      <c r="A9" s="31">
        <v>250908</v>
      </c>
      <c r="B9" s="31" t="s">
        <v>9</v>
      </c>
      <c r="C9" s="45"/>
      <c r="D9" s="45"/>
      <c r="E9" s="45"/>
      <c r="F9" s="45"/>
      <c r="G9" s="45">
        <v>9.4</v>
      </c>
      <c r="H9" s="45">
        <f>SUM(F9:G9)</f>
        <v>9.4</v>
      </c>
      <c r="I9" s="45"/>
      <c r="J9" s="45"/>
      <c r="K9" s="45"/>
      <c r="L9" s="39"/>
      <c r="M9" s="39"/>
      <c r="N9" s="39"/>
      <c r="O9" s="45"/>
      <c r="P9" s="45"/>
      <c r="Q9" s="45"/>
      <c r="R9" s="55"/>
    </row>
    <row r="10" spans="1:18" s="32" customFormat="1" ht="38.25">
      <c r="A10" s="31">
        <v>250909</v>
      </c>
      <c r="B10" s="31" t="s">
        <v>10</v>
      </c>
      <c r="C10" s="45"/>
      <c r="D10" s="45">
        <v>-2.4</v>
      </c>
      <c r="E10" s="45">
        <v>-2.4</v>
      </c>
      <c r="F10" s="45"/>
      <c r="G10" s="45">
        <v>-10</v>
      </c>
      <c r="H10" s="45">
        <f>SUM(F10:G10)</f>
        <v>-10</v>
      </c>
      <c r="I10" s="45"/>
      <c r="J10" s="45">
        <v>-2.4</v>
      </c>
      <c r="K10" s="45">
        <v>-2.4</v>
      </c>
      <c r="L10" s="39"/>
      <c r="M10" s="40">
        <f>SUM(J10/D10)*100</f>
        <v>100</v>
      </c>
      <c r="N10" s="40">
        <f>SUM(K10/E10)*100</f>
        <v>100</v>
      </c>
      <c r="O10" s="45"/>
      <c r="P10" s="45">
        <f>SUM(J10/G10)*100</f>
        <v>24</v>
      </c>
      <c r="Q10" s="45">
        <f>SUM(K10/H10)*100</f>
        <v>24</v>
      </c>
      <c r="R10" s="55"/>
    </row>
    <row r="11" spans="1:18" ht="12.75">
      <c r="A11" s="33"/>
      <c r="B11" s="34" t="s">
        <v>11</v>
      </c>
      <c r="C11" s="57">
        <f>SUM(C9:C10)</f>
        <v>0</v>
      </c>
      <c r="D11" s="57">
        <f>SUM(D9:D10)</f>
        <v>-2.4</v>
      </c>
      <c r="E11" s="57">
        <f>SUM(E9:E10)</f>
        <v>-2.4</v>
      </c>
      <c r="F11" s="57">
        <f>SUM(F9:F10)</f>
        <v>0</v>
      </c>
      <c r="G11" s="43">
        <f aca="true" t="shared" si="0" ref="G11:Q11">SUM(G9:G10)</f>
        <v>-0.5999999999999996</v>
      </c>
      <c r="H11" s="43">
        <f t="shared" si="0"/>
        <v>-0.5999999999999996</v>
      </c>
      <c r="I11" s="43">
        <f t="shared" si="0"/>
        <v>0</v>
      </c>
      <c r="J11" s="43">
        <f t="shared" si="0"/>
        <v>-2.4</v>
      </c>
      <c r="K11" s="43">
        <f t="shared" si="0"/>
        <v>-2.4</v>
      </c>
      <c r="L11" s="39"/>
      <c r="M11" s="40">
        <f>SUM(J11/D11)*100</f>
        <v>100</v>
      </c>
      <c r="N11" s="40">
        <f>SUM(K11/E11)*100</f>
        <v>100</v>
      </c>
      <c r="O11" s="43">
        <f t="shared" si="0"/>
        <v>0</v>
      </c>
      <c r="P11" s="43">
        <f t="shared" si="0"/>
        <v>24</v>
      </c>
      <c r="Q11" s="43">
        <f t="shared" si="0"/>
        <v>24</v>
      </c>
      <c r="R11" s="37"/>
    </row>
    <row r="12" spans="1:18" ht="12.75">
      <c r="A12" s="35"/>
      <c r="B12" s="3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9"/>
      <c r="O12" s="58"/>
      <c r="P12" s="38"/>
      <c r="Q12" s="38"/>
      <c r="R12" s="37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1" s="1" customFormat="1" ht="12.75">
      <c r="A14" s="14"/>
      <c r="B14" s="12" t="s">
        <v>16</v>
      </c>
      <c r="C14" s="18"/>
      <c r="D14" s="4"/>
      <c r="E14" s="6"/>
      <c r="F14" s="4"/>
      <c r="G14" s="6" t="s">
        <v>22</v>
      </c>
      <c r="H14" s="6"/>
      <c r="K14" s="5"/>
    </row>
    <row r="21" ht="13.5" customHeight="1"/>
    <row r="22" spans="2:17" ht="12.75" hidden="1">
      <c r="B22" s="12" t="s">
        <v>13</v>
      </c>
      <c r="C22" s="12"/>
      <c r="D22" s="12"/>
      <c r="E22" s="12"/>
      <c r="F22" s="12"/>
      <c r="G22" s="12"/>
      <c r="H22" s="12"/>
      <c r="I22" s="4"/>
      <c r="J22" s="6" t="s">
        <v>12</v>
      </c>
      <c r="K22" s="6"/>
      <c r="L22" s="6"/>
      <c r="M22" s="6"/>
      <c r="N22" s="6"/>
      <c r="O22" s="1"/>
      <c r="P22" s="1"/>
      <c r="Q22" s="1"/>
    </row>
    <row r="23" ht="12.75" hidden="1"/>
    <row r="24" ht="12.75" hidden="1"/>
    <row r="25" spans="1:17" s="2" customFormat="1" ht="30" customHeight="1" hidden="1">
      <c r="A25" s="1"/>
      <c r="B25" s="12" t="s">
        <v>16</v>
      </c>
      <c r="C25" s="12"/>
      <c r="D25" s="12"/>
      <c r="E25" s="12"/>
      <c r="F25" s="12"/>
      <c r="G25" s="12"/>
      <c r="H25" s="12"/>
      <c r="I25" s="4"/>
      <c r="J25" s="6" t="s">
        <v>17</v>
      </c>
      <c r="K25" s="6"/>
      <c r="L25" s="6"/>
      <c r="M25" s="6"/>
      <c r="N25" s="6"/>
      <c r="O25" s="1"/>
      <c r="P25" s="1"/>
      <c r="Q25" s="1"/>
    </row>
    <row r="26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</sheetData>
  <sheetProtection/>
  <mergeCells count="11">
    <mergeCell ref="C7:E7"/>
    <mergeCell ref="L7:N7"/>
    <mergeCell ref="K2:Q2"/>
    <mergeCell ref="K1:Q1"/>
    <mergeCell ref="K3:Q3"/>
    <mergeCell ref="A5:Q5"/>
    <mergeCell ref="O7:Q7"/>
    <mergeCell ref="A7:A8"/>
    <mergeCell ref="B7:B8"/>
    <mergeCell ref="F7:H7"/>
    <mergeCell ref="I7:K7"/>
  </mergeCells>
  <printOptions/>
  <pageMargins left="0.55" right="0.27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Ptachka</dc:creator>
  <cp:keywords/>
  <dc:description/>
  <cp:lastModifiedBy>Квасник</cp:lastModifiedBy>
  <cp:lastPrinted>2018-08-09T11:17:16Z</cp:lastPrinted>
  <dcterms:created xsi:type="dcterms:W3CDTF">2012-01-12T08:51:13Z</dcterms:created>
  <dcterms:modified xsi:type="dcterms:W3CDTF">2018-09-11T13:29:51Z</dcterms:modified>
  <cp:category/>
  <cp:version/>
  <cp:contentType/>
  <cp:contentStatus/>
</cp:coreProperties>
</file>